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apste\Documents\_Participace\2019_Dobrejovice\2_setkani\vyhodnoceni\výsledky\"/>
    </mc:Choice>
  </mc:AlternateContent>
  <xr:revisionPtr revIDLastSave="0" documentId="13_ncr:1_{F370EE9B-5167-45DF-AF76-08E3CF8CD7A8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prilezitosti a hrozby" sheetId="1" r:id="rId1"/>
    <sheet name="prilezitosti serazene" sheetId="2" r:id="rId2"/>
    <sheet name="hrozby serazene" sheetId="3" r:id="rId3"/>
  </sheets>
  <definedNames>
    <definedName name="_xlnm._FilterDatabase" localSheetId="2" hidden="1">'hrozby serazene'!$A$1:$J$1</definedName>
    <definedName name="_xlnm._FilterDatabase" localSheetId="0" hidden="1">'prilezitosti a hrozby'!$A$2:$M$2</definedName>
    <definedName name="_xlnm._FilterDatabase" localSheetId="1" hidden="1">'prilezitosti serazene'!$A$1:$J$1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" i="3" l="1"/>
  <c r="C3" i="3"/>
  <c r="E3" i="3"/>
  <c r="E4" i="3"/>
  <c r="E5" i="3"/>
  <c r="E6" i="3"/>
  <c r="E7" i="3"/>
  <c r="E8" i="3"/>
  <c r="E9" i="3"/>
  <c r="E10" i="3"/>
  <c r="E11" i="3"/>
  <c r="E12" i="3"/>
  <c r="E13" i="3"/>
  <c r="C14" i="3"/>
  <c r="E14" i="3" s="1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I4" i="3"/>
  <c r="I42" i="3"/>
  <c r="I30" i="3"/>
  <c r="I29" i="3"/>
  <c r="I9" i="3"/>
  <c r="I28" i="3"/>
  <c r="I23" i="3"/>
  <c r="I41" i="3"/>
  <c r="I40" i="3"/>
  <c r="I20" i="3"/>
  <c r="I6" i="3"/>
  <c r="I19" i="3"/>
  <c r="I27" i="3"/>
  <c r="I8" i="3"/>
  <c r="I39" i="3"/>
  <c r="I38" i="3"/>
  <c r="I37" i="3"/>
  <c r="I11" i="3"/>
  <c r="I26" i="3"/>
  <c r="H3" i="3"/>
  <c r="G3" i="3"/>
  <c r="I15" i="3"/>
  <c r="G18" i="3"/>
  <c r="I18" i="3" s="1"/>
  <c r="I36" i="3"/>
  <c r="I7" i="3"/>
  <c r="I35" i="3"/>
  <c r="I34" i="3"/>
  <c r="I33" i="3"/>
  <c r="I16" i="3"/>
  <c r="I32" i="3"/>
  <c r="I25" i="3"/>
  <c r="I13" i="3"/>
  <c r="I14" i="3"/>
  <c r="I22" i="3"/>
  <c r="I17" i="3"/>
  <c r="I31" i="3"/>
  <c r="I2" i="3"/>
  <c r="I10" i="3"/>
  <c r="I24" i="3"/>
  <c r="I21" i="3"/>
  <c r="I12" i="3"/>
  <c r="I5" i="3"/>
  <c r="I42" i="2"/>
  <c r="E42" i="2"/>
  <c r="I41" i="2"/>
  <c r="E41" i="2"/>
  <c r="I12" i="2"/>
  <c r="E12" i="2"/>
  <c r="I40" i="2"/>
  <c r="E40" i="2"/>
  <c r="I10" i="2"/>
  <c r="E10" i="2"/>
  <c r="I39" i="2"/>
  <c r="E39" i="2"/>
  <c r="I14" i="2"/>
  <c r="E14" i="2"/>
  <c r="I38" i="2"/>
  <c r="E38" i="2"/>
  <c r="I37" i="2"/>
  <c r="E37" i="2"/>
  <c r="I11" i="2"/>
  <c r="E11" i="2"/>
  <c r="I9" i="2"/>
  <c r="E9" i="2"/>
  <c r="I19" i="2"/>
  <c r="E19" i="2"/>
  <c r="I36" i="2"/>
  <c r="E36" i="2"/>
  <c r="I35" i="2"/>
  <c r="E35" i="2"/>
  <c r="I34" i="2"/>
  <c r="E34" i="2"/>
  <c r="I4" i="2"/>
  <c r="E4" i="2"/>
  <c r="I8" i="2"/>
  <c r="E8" i="2"/>
  <c r="I21" i="2"/>
  <c r="E21" i="2"/>
  <c r="I18" i="2"/>
  <c r="E18" i="2"/>
  <c r="H7" i="2"/>
  <c r="G7" i="2"/>
  <c r="C7" i="2"/>
  <c r="E7" i="2" s="1"/>
  <c r="I33" i="2"/>
  <c r="E33" i="2"/>
  <c r="G32" i="2"/>
  <c r="I32" i="2" s="1"/>
  <c r="E32" i="2"/>
  <c r="I20" i="2"/>
  <c r="E20" i="2"/>
  <c r="I31" i="2"/>
  <c r="E31" i="2"/>
  <c r="I30" i="2"/>
  <c r="E30" i="2"/>
  <c r="I29" i="2"/>
  <c r="E29" i="2"/>
  <c r="I6" i="2"/>
  <c r="E6" i="2"/>
  <c r="I28" i="2"/>
  <c r="E28" i="2"/>
  <c r="I17" i="2"/>
  <c r="E17" i="2"/>
  <c r="I27" i="2"/>
  <c r="E27" i="2"/>
  <c r="I13" i="2"/>
  <c r="E13" i="2"/>
  <c r="I5" i="2"/>
  <c r="C5" i="2"/>
  <c r="E5" i="2" s="1"/>
  <c r="I26" i="2"/>
  <c r="E26" i="2"/>
  <c r="I25" i="2"/>
  <c r="E25" i="2"/>
  <c r="I3" i="2"/>
  <c r="E3" i="2"/>
  <c r="I24" i="2"/>
  <c r="E24" i="2"/>
  <c r="I23" i="2"/>
  <c r="E23" i="2"/>
  <c r="I22" i="2"/>
  <c r="E22" i="2"/>
  <c r="I16" i="2"/>
  <c r="E16" i="2"/>
  <c r="I15" i="2"/>
  <c r="E15" i="2"/>
  <c r="I2" i="2"/>
  <c r="E2" i="2"/>
  <c r="I7" i="2" l="1"/>
  <c r="I3" i="3"/>
  <c r="I43" i="1"/>
  <c r="G24" i="1"/>
  <c r="H24" i="1"/>
  <c r="C24" i="1"/>
  <c r="G22" i="1"/>
  <c r="I22" i="1" s="1"/>
  <c r="C12" i="1"/>
  <c r="I7" i="1"/>
  <c r="E7" i="1"/>
  <c r="I4" i="1"/>
  <c r="I5" i="1"/>
  <c r="I6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3" i="1"/>
  <c r="E41" i="1"/>
  <c r="E25" i="1"/>
  <c r="E18" i="1"/>
  <c r="E31" i="1"/>
  <c r="E36" i="1"/>
  <c r="E42" i="1"/>
  <c r="E27" i="1"/>
  <c r="E37" i="1"/>
  <c r="E43" i="1"/>
  <c r="E28" i="1"/>
  <c r="E32" i="1"/>
  <c r="E33" i="1"/>
  <c r="E14" i="1"/>
  <c r="E8" i="1"/>
  <c r="E13" i="1"/>
  <c r="E15" i="1"/>
  <c r="E5" i="1"/>
  <c r="E34" i="1"/>
  <c r="E38" i="1"/>
  <c r="E23" i="1"/>
  <c r="E21" i="1"/>
  <c r="E10" i="1"/>
  <c r="E16" i="1"/>
  <c r="E39" i="1"/>
  <c r="E26" i="1"/>
  <c r="E22" i="1"/>
  <c r="E9" i="1"/>
  <c r="E17" i="1"/>
  <c r="E19" i="1"/>
  <c r="E11" i="1"/>
  <c r="E3" i="1"/>
  <c r="E40" i="1"/>
  <c r="E35" i="1"/>
  <c r="E24" i="1"/>
  <c r="E29" i="1"/>
  <c r="E20" i="1"/>
  <c r="E30" i="1"/>
  <c r="E12" i="1" l="1"/>
  <c r="E6" i="1"/>
  <c r="E4" i="1"/>
</calcChain>
</file>

<file path=xl/sharedStrings.xml><?xml version="1.0" encoding="utf-8"?>
<sst xmlns="http://schemas.openxmlformats.org/spreadsheetml/2006/main" count="474" uniqueCount="125">
  <si>
    <t>vnější vliv/trend</t>
  </si>
  <si>
    <t>téma</t>
  </si>
  <si>
    <t>ekonomika</t>
  </si>
  <si>
    <t>politika</t>
  </si>
  <si>
    <t>životní prostředí</t>
  </si>
  <si>
    <t>body celkem</t>
  </si>
  <si>
    <t>body z pohledu obce</t>
  </si>
  <si>
    <t>body z osobního pohledu</t>
  </si>
  <si>
    <t>příležitosti - možné pozitivní dopady na život v obci</t>
  </si>
  <si>
    <t>hrozby možné negativní dopady na život v obci</t>
  </si>
  <si>
    <t>sucho</t>
  </si>
  <si>
    <t>vyšší společenský tlak na zadržování vody (na samosprávu); dotace na zadržování vody v krajině (jako šance s tím něco dělat); nižší tlak na zpevňování ploch</t>
  </si>
  <si>
    <t>riziko požárů; úbytek zeleně - oslabení, kůrovec; suché studny v důsledku snížené hladiny podzemní vody + konkurence v odběru vody ze studen; riziko nedostatku vody z veřejného vodovodu; zákaz zavlažování</t>
  </si>
  <si>
    <t>přívalové deště, povodně</t>
  </si>
  <si>
    <t>povede k zachování některých ploch jako nezastavitelných (biokoridory)</t>
  </si>
  <si>
    <t>škody na majetku a snížení cen nemovitostí; omezení přístupu do obce; vodní eroze (odnese půdu) z polí</t>
  </si>
  <si>
    <t>teplé zimy</t>
  </si>
  <si>
    <t>pouštění draků (asi vtip, ve skutečnosti to v orkánech nejde)</t>
  </si>
  <si>
    <t>Nemusí se uklízet sníh - úspory; menší zasolení; menší znečištění z lokálních topenišť</t>
  </si>
  <si>
    <t>škody na majetku - fotovoltaická elektrárna, ploty apod.; škody na zeleni</t>
  </si>
  <si>
    <t>extrémní poryvy větru</t>
  </si>
  <si>
    <t>hluk z dálnic a místních komunikací, nedá se spát s otevřenými okny; zvýšená prašnost</t>
  </si>
  <si>
    <t>extrémní horka</t>
  </si>
  <si>
    <t>zdravotní rizika; změny pěstovaných plodin</t>
  </si>
  <si>
    <t>tlak na výsadbu zeleně; tlak na méně zpevněných ploch; změny pěstovaných plodin</t>
  </si>
  <si>
    <t>dostavba další dráhy letiště</t>
  </si>
  <si>
    <t>snižování biodiverzity</t>
  </si>
  <si>
    <t>zhoršení spánku a psychická nepohoda</t>
  </si>
  <si>
    <t>zápach, nemožnost větrat</t>
  </si>
  <si>
    <t>pole s monokulturami; přemnožení škůdci - hraboši; úbytek včel a hmyzu; invazní druhy</t>
  </si>
  <si>
    <t>málo vody; nevymrznou škůdci - plísně, hmyz, hlodavci; škody na rostlinách - předčasné kvetení; nezamrzne rybník - nebude bruslení; nedá se sáňkovat na Adamovce (nad rybníkem)</t>
  </si>
  <si>
    <t>růst emisí - rozšiřování provozu Praha, obalovna, Penam</t>
  </si>
  <si>
    <t>nebude se nadále řešit světelný smog z Prahy a půmyslové. zóny</t>
  </si>
  <si>
    <t>zvýšení hluku - ve dne i v noci; zvýšení emisí - pozn. neovlivní přímo Dobřejovice, koridor nové dráhy nad ně nevede</t>
  </si>
  <si>
    <t>podpora hmyzu a včelařů</t>
  </si>
  <si>
    <t>nárůst a zesložiťování legislativy</t>
  </si>
  <si>
    <t>nárůst práce pro obec (úřad) a menší kapacita pro věnování se rozvoji, nutno sledovat - riziko pokut</t>
  </si>
  <si>
    <t>v reakci vznikají občanské iniciativy</t>
  </si>
  <si>
    <t>politická kultura ve státě upadá</t>
  </si>
  <si>
    <t>malá ochota obcí spolupracovat - jednat v součinnosti</t>
  </si>
  <si>
    <t>nový odpadový záknon (změny v přístupu k odpadům)</t>
  </si>
  <si>
    <t>tlak na recyklaci; tlak na zero waste; odměny od Ekokomu + penalizace za netřídění</t>
  </si>
  <si>
    <t>problémy s odpadovým hospodářstvím - kam s odpady (spalovna Malešice odpad od obce nebere); nepodporuje se recyklace - systém je nestabilní, zvyšuje se cena zpracování</t>
  </si>
  <si>
    <t>lepší vymahatelnost v případě porušování - zlepšení ovzduší</t>
  </si>
  <si>
    <t>nový zákon o vodním hospodaření</t>
  </si>
  <si>
    <t>lepší vymahatelnost v případě porušování - zlepšení kvality vod</t>
  </si>
  <si>
    <t>umístění počátku zpoplatněné zóny na dálnici na 2km</t>
  </si>
  <si>
    <t>"politika" arcibiskupství je nezávislá a nepřehledná</t>
  </si>
  <si>
    <t>politická reakce na stárnutí obyvatelstva</t>
  </si>
  <si>
    <t>možná podpora sociálních služeb, výstavby sociálního bydlení</t>
  </si>
  <si>
    <t>změna daňových zákonů nebo rozpočtového určení daní</t>
  </si>
  <si>
    <t>změna k menšímu přerozdělování - vyšší příjmy</t>
  </si>
  <si>
    <t>centralizace - nižší příjmy; zvýšení spotřební daně - zvýšení ceny dopravy</t>
  </si>
  <si>
    <t>politika zaměstnávání zahraničních pracovníků (mimo EU)</t>
  </si>
  <si>
    <t>zajištění nekvalifikovaných pracovních pozic (které nebudou chtít obsadit obyvatelé z obce a okolí)</t>
  </si>
  <si>
    <t>nedostatčná kontrola "nelegálů" - přibývání nelegálních ubytoven</t>
  </si>
  <si>
    <t>ekonomický růst Prahy - zájem o bydlení v obci - růst cen nemovitostí v regionu, zahušťování obce</t>
  </si>
  <si>
    <t>tlak na infrastrukturu - nárůst dopravy, zátěže životního prostředí, riziko sídelní kaše; obec bude kupovat draze pozemky, které potřebuje pro svůj rozvoj; bude se přistěhovávat sociálně homogenní skupina a větší fluktuace nájemníků - pokles pestrosti obce, zhoršení soudržnosti a sousedských vztahů</t>
  </si>
  <si>
    <t>úbytek poptávky po pracovní síle v důsledku recese - ve výrobě, logistice</t>
  </si>
  <si>
    <t>ubývá nekvalifikovaných zahraničních dělníků a ubytoven</t>
  </si>
  <si>
    <t>pokud by se dostal do ekon problémů Alimpex, hrozí: snížení doplatku na dopravu, méně zákazníků služeb - hrozí jejich krach</t>
  </si>
  <si>
    <t>hospodaření České pošty</t>
  </si>
  <si>
    <t>pokud dobré, přesun do lepších prostor, zvýšení kvality služeb</t>
  </si>
  <si>
    <t>pokud špatné, nahrazení pobočky smluvním partnerem a snížení spektra služeb</t>
  </si>
  <si>
    <t>přesun nákladní dopravy na železnici (v důsledku klimatické politiky EU)</t>
  </si>
  <si>
    <t>méně skladů v okolí - méně dopravy</t>
  </si>
  <si>
    <t>více práce z domova - homeoffice</t>
  </si>
  <si>
    <t>méně dopravy; vyšší poptávka po službách umožní jejich rozvoj, zejména vznik restaurace</t>
  </si>
  <si>
    <t>recese / krize</t>
  </si>
  <si>
    <t>nesplácením hypoték způsobený odchod části obyvatel a tím narušení vztahů v obci; propad daňových příjmů - méně peněz na údržbu i nové dopravní stavby</t>
  </si>
  <si>
    <t>monopoly a e-shopy vytlačí malé obchody a firmy - (pekárnu, obchod)</t>
  </si>
  <si>
    <t>monopolizace, rozvoj a větší podíl na trhu e-shopů oproti kamenným prodejnám</t>
  </si>
  <si>
    <t>nárůst chaosu a byrokracie v pravidlech pro podnikání</t>
  </si>
  <si>
    <t>konec malých obchodů a firem obecně</t>
  </si>
  <si>
    <t>společnost, životní styl, technologie</t>
  </si>
  <si>
    <t>demografický vývoj - stárnutí populace</t>
  </si>
  <si>
    <t>pokles kupní síly (vliv na služby); nepřipravenost na změnu a počet sociálních služeb -pro seniory i obecně; větší potřeba pracovní síly zvnějšku obce a z toho plynoucí možné konflikty - nejsou trvale hlášeni, fluktulují v obci, konzumují složby, ale nepodílí se na životě komunity</t>
  </si>
  <si>
    <t>imigrace z jiných zemí (pracovní)</t>
  </si>
  <si>
    <t>tlak na nutnost vyšší ohleduplnosti; více kapitálu k tvorbě kvalitnějších veřejných služeb, poptávka po kvalitnějším veřejném prostoru</t>
  </si>
  <si>
    <t>rozmáhající se dluhové pasti a exekuce</t>
  </si>
  <si>
    <t>podvody na specifických (bezbranějších) skupinách obyvatel</t>
  </si>
  <si>
    <t>tlak na osvětu a vzdělání</t>
  </si>
  <si>
    <t>5G sítě</t>
  </si>
  <si>
    <t>rychlejší internet s větší dostupností; méně výkopů a staveb hardware v krajině; elektronizace - digitalizace veřejné správy</t>
  </si>
  <si>
    <t>zhoršení atmosféry ve smyslu že je normální podvádět a krást (může se v budoucnu projevit v politické kultuře obce)</t>
  </si>
  <si>
    <t>v obcích vznikají věci, které omezují okolní obce (a v minulosti byly připravené bez koordinace spolupráce)</t>
  </si>
  <si>
    <t xml:space="preserve">účinnost nového zákon o ovzduší </t>
  </si>
  <si>
    <t>část lidí se vyhýbá dálnici (a budou jezdit přes obce okolo; bylo rozporováno)</t>
  </si>
  <si>
    <t>víc daňových poplatníků; vytlačení ubytoven trhem (nevyplatí se a odstěhují se dál od Prahy); příchod bohatých kteří přinesou kapitál (v diskuzi některými rozporováno, že kapitál neuplatní v obci)</t>
  </si>
  <si>
    <t>nezájem o spolupráci, očekávání "obchodní" výměny něco za něco</t>
  </si>
  <si>
    <t>rozvoj elektromobility</t>
  </si>
  <si>
    <t>snižování emisí z dopravních staveb v okolí</t>
  </si>
  <si>
    <t>větší kontrola aktivity a pohybu osob</t>
  </si>
  <si>
    <t>bezpečnost proti kriminálním vlivům</t>
  </si>
  <si>
    <t>zásah do soukromí</t>
  </si>
  <si>
    <t>zlevnění služeb; lidé jsou více doma a mají čas na pospolitý život; zvýšení nároků na vzdělání</t>
  </si>
  <si>
    <t>globální zdravotní rizika</t>
  </si>
  <si>
    <t>lokalizace zdrojů v souvislosti se zvyšováním politické autonomie</t>
  </si>
  <si>
    <t>náprava stavu zemědělství po dotační politice EU; posílení zbrojního průmyslu</t>
  </si>
  <si>
    <t>nezájem mladých o veřejné dění</t>
  </si>
  <si>
    <t>méně vandalismu; méně rušení nočního klidu; síla pro mezigenerační pomoc v domácnosti (starší pomáhají mladším při společném soužití)</t>
  </si>
  <si>
    <t>kulturní obohacení; obsazení pracovních pozic nechtěných místními (úklid, manuální práce)</t>
  </si>
  <si>
    <t>konflikty; chybějící zájem o obec; ubytovny pro pracovníky; přeplněné MHD; nárůst nepořádku; větší kriminalita; z toho všeho plynoucí pokles cen nemovitostí</t>
  </si>
  <si>
    <t>tlak na vyšší životní standard pro více lidí (více lidí chce a může si dovolit vysoký standard a stěhují se za ním do dobřejovic)</t>
  </si>
  <si>
    <t>obecně přečerpání zdrojů obce: nárůst individualismu; suburbanizace, zatěžování služeb občanské vybavenosti, vyšší parcelace pozemků a krajiny; zprivatizovaný majetek a pozemků (hrozí uzavření, znepřístupnění, nevzniknutí veřejných prostranství); nárůst autodopravy a dopravy</t>
  </si>
  <si>
    <t>apatie, demotivace, sociální patologie, rozpad rodin a společenské soudržnosti (není jisté, zda se týká obce)</t>
  </si>
  <si>
    <t xml:space="preserve">další výstavba hardware v krajině; sociální sítě dále sníží schopnost komunikovat; možná ztráta kontroly nad osobními údaji (může postihnout řadu movitějších lidí v obci); zhoršení zdraví populace </t>
  </si>
  <si>
    <t>nutnost zvýšení příkonu v přenosové síti - větši riziko blackoutu; zvýšení dopravy a výroby zdrojů - tlak na  nové sklady</t>
  </si>
  <si>
    <t>robotizace, autonomní řídící systémy</t>
  </si>
  <si>
    <t>ztráta pracovních míst (některých obyvatel v ohrožených profesích); méně práce vede k lenosti a demotivaci; úbytek odbytu pro služby; ztráta kontroly nad námi samými a rozhodování o nás</t>
  </si>
  <si>
    <t xml:space="preserve">domácí způsoby výroby potravin - nákupy z prověřených zdrojů; (v důsledku decentralizace zemědělství) snížení chemické zátěže v zemědělství; </t>
  </si>
  <si>
    <t>spojené s pracovní migrací; zvyšování používání chemických prostředků v zemědělství (a potravinářství, aby se dezinfikovalo); infikace zdrojů vody;</t>
  </si>
  <si>
    <t>snížení dotací z EU fondů a větší závislost na zdrojích státu</t>
  </si>
  <si>
    <t>snížení společenského a kulturního života a komunikace mezi lidmi; snížení komunikační kompetence a schopnosti najít konsenzus; ztráta možnosti rozhodovat sami o sobě - ztráta, oslabení samosprávy; materialismus, individualismus, sobectví; informační technologie vedou k selektivní práci s informacemi (fyzické degeneraci)</t>
  </si>
  <si>
    <t>zvýšení automobilové dopravy (souvisí s novou výstavbou v okolí</t>
  </si>
  <si>
    <t>šmejdi v rámci podomního a dalšího prodeje (byť podomní prodej obec vyhláškou zakázala), cílené matení lidí, šíří se fámy</t>
  </si>
  <si>
    <t>relevantní pro pracovní skupinu</t>
  </si>
  <si>
    <t xml:space="preserve">Každodenní život </t>
  </si>
  <si>
    <t xml:space="preserve">Krajina a rekreace </t>
  </si>
  <si>
    <t>jiné</t>
  </si>
  <si>
    <t>body</t>
  </si>
  <si>
    <t>z pohledu obce</t>
  </si>
  <si>
    <t>z osobního pohledu</t>
  </si>
  <si>
    <t>celkem</t>
  </si>
  <si>
    <t xml:space="preserve"> z osobního pohledu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</si>
</sst>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1"/>
      <color rgb="FF00B050"/>
      <name val="Arial Narrow"/>
      <family val="2"/>
      <charset val="238"/>
    </font>
    <font>
      <sz val="11"/>
      <color rgb="FF00B050"/>
      <name val="Arial Narrow"/>
      <family val="2"/>
      <charset val="238"/>
    </font>
    <font>
      <b/>
      <sz val="11"/>
      <color rgb="FFFF0066"/>
      <name val="Arial Narrow"/>
      <family val="2"/>
      <charset val="238"/>
    </font>
    <font>
      <sz val="11"/>
      <color rgb="FFFF0066"/>
      <name val="Arial Narrow"/>
      <family val="2"/>
      <charset val="238"/>
    </font>
    <font>
      <sz val="11"/>
      <color theme="1" tint="0.499984740745262"/>
      <name val="Arial Narrow"/>
      <family val="2"/>
      <charset val="238"/>
    </font>
    <font>
      <sz val="10"/>
      <name val="Arial Narrow"/>
      <family val="2"/>
      <charset val="238"/>
    </font>
    <font>
      <sz val="10"/>
      <color rgb="FFFF0066"/>
      <name val="Arial Narrow"/>
      <family val="2"/>
      <charset val="238"/>
    </font>
    <font>
      <sz val="10"/>
      <color rgb="FF00B05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5" fillId="0" borderId="0" xfId="0" applyFont="1" applyFill="1" applyAlignment="1">
      <alignment wrapText="1"/>
    </xf>
    <xf numFmtId="0" fontId="6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0" fontId="4" fillId="0" borderId="0" xfId="0" applyFont="1" applyAlignment="1"/>
    <xf numFmtId="0" fontId="4" fillId="0" borderId="1" xfId="0" applyFont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6" fillId="0" borderId="0" xfId="0" applyFont="1" applyAlignment="1">
      <alignment wrapText="1"/>
    </xf>
    <xf numFmtId="0" fontId="6" fillId="0" borderId="0" xfId="0" applyFont="1" applyAlignment="1"/>
    <xf numFmtId="0" fontId="1" fillId="0" borderId="1" xfId="0" applyFont="1" applyFill="1" applyBorder="1" applyAlignment="1">
      <alignment vertical="top" wrapText="1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8" fillId="2" borderId="0" xfId="0" applyFont="1" applyFill="1"/>
    <xf numFmtId="0" fontId="1" fillId="0" borderId="0" xfId="0" applyFont="1" applyBorder="1" applyAlignment="1">
      <alignment vertical="top"/>
    </xf>
    <xf numFmtId="0" fontId="9" fillId="0" borderId="0" xfId="0" applyFont="1" applyAlignment="1">
      <alignment wrapText="1"/>
    </xf>
    <xf numFmtId="0" fontId="9" fillId="0" borderId="0" xfId="0" applyFont="1" applyAlignment="1"/>
    <xf numFmtId="0" fontId="10" fillId="0" borderId="0" xfId="0" applyFont="1" applyAlignment="1">
      <alignment wrapText="1"/>
    </xf>
    <xf numFmtId="0" fontId="10" fillId="0" borderId="0" xfId="0" applyFont="1" applyAlignment="1"/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"/>
  <sheetViews>
    <sheetView workbookViewId="0">
      <pane ySplit="2" topLeftCell="A3" activePane="bottomLeft" state="frozen"/>
      <selection pane="bottomLeft" activeCell="M44" sqref="M44"/>
    </sheetView>
  </sheetViews>
  <sheetFormatPr defaultColWidth="9.140625" defaultRowHeight="16.5" x14ac:dyDescent="0.25"/>
  <cols>
    <col min="1" max="1" width="10.28515625" style="22" customWidth="1"/>
    <col min="2" max="2" width="16.28515625" style="1" customWidth="1"/>
    <col min="3" max="4" width="7" style="14" customWidth="1"/>
    <col min="5" max="5" width="7.140625" style="14" customWidth="1"/>
    <col min="6" max="6" width="33.42578125" style="15" customWidth="1"/>
    <col min="7" max="9" width="7.140625" style="9" customWidth="1"/>
    <col min="10" max="10" width="33.42578125" style="9" customWidth="1"/>
    <col min="11" max="16384" width="9.140625" style="2"/>
  </cols>
  <sheetData>
    <row r="1" spans="1:13" x14ac:dyDescent="0.2">
      <c r="C1" s="14" t="s">
        <v>120</v>
      </c>
      <c r="G1" s="9" t="s">
        <v>120</v>
      </c>
      <c r="K1" s="23" t="s">
        <v>116</v>
      </c>
      <c r="L1" s="23"/>
      <c r="M1" s="23"/>
    </row>
    <row r="2" spans="1:13" ht="52.5" x14ac:dyDescent="0.3">
      <c r="A2" s="19" t="s">
        <v>1</v>
      </c>
      <c r="B2" s="6" t="s">
        <v>0</v>
      </c>
      <c r="C2" s="27" t="s">
        <v>121</v>
      </c>
      <c r="D2" s="27" t="s">
        <v>122</v>
      </c>
      <c r="E2" s="28" t="s">
        <v>123</v>
      </c>
      <c r="F2" s="7" t="s">
        <v>8</v>
      </c>
      <c r="G2" s="25" t="s">
        <v>121</v>
      </c>
      <c r="H2" s="25" t="s">
        <v>124</v>
      </c>
      <c r="I2" s="26" t="s">
        <v>123</v>
      </c>
      <c r="J2" s="8" t="s">
        <v>9</v>
      </c>
      <c r="K2" s="23" t="s">
        <v>117</v>
      </c>
      <c r="L2" s="23" t="s">
        <v>118</v>
      </c>
      <c r="M2" s="23" t="s">
        <v>119</v>
      </c>
    </row>
    <row r="3" spans="1:13" ht="99" x14ac:dyDescent="0.25">
      <c r="A3" s="20" t="s">
        <v>4</v>
      </c>
      <c r="B3" s="3" t="s">
        <v>10</v>
      </c>
      <c r="C3" s="12">
        <v>10</v>
      </c>
      <c r="D3" s="12">
        <v>9</v>
      </c>
      <c r="E3" s="12">
        <f t="shared" ref="E3:E35" si="0">C3+D3</f>
        <v>19</v>
      </c>
      <c r="F3" s="4" t="s">
        <v>11</v>
      </c>
      <c r="G3" s="5">
        <v>5</v>
      </c>
      <c r="H3" s="5">
        <v>10</v>
      </c>
      <c r="I3" s="5">
        <f>G3+H3</f>
        <v>15</v>
      </c>
      <c r="J3" s="5" t="s">
        <v>12</v>
      </c>
      <c r="K3" s="24">
        <v>1</v>
      </c>
      <c r="L3" s="24">
        <v>1</v>
      </c>
      <c r="M3" s="24"/>
    </row>
    <row r="4" spans="1:13" ht="49.5" x14ac:dyDescent="0.25">
      <c r="A4" s="20" t="s">
        <v>4</v>
      </c>
      <c r="B4" s="3" t="s">
        <v>13</v>
      </c>
      <c r="C4" s="12">
        <v>0</v>
      </c>
      <c r="D4" s="12">
        <v>3</v>
      </c>
      <c r="E4" s="12">
        <f t="shared" si="0"/>
        <v>3</v>
      </c>
      <c r="F4" s="4" t="s">
        <v>14</v>
      </c>
      <c r="G4" s="5">
        <v>5</v>
      </c>
      <c r="H4" s="5">
        <v>5</v>
      </c>
      <c r="I4" s="5">
        <f t="shared" ref="I4:I43" si="1">G4+H4</f>
        <v>10</v>
      </c>
      <c r="J4" s="5" t="s">
        <v>15</v>
      </c>
      <c r="K4" s="24"/>
      <c r="L4" s="24">
        <v>1</v>
      </c>
      <c r="M4" s="24"/>
    </row>
    <row r="5" spans="1:13" ht="82.5" x14ac:dyDescent="0.25">
      <c r="A5" s="20" t="s">
        <v>4</v>
      </c>
      <c r="B5" s="18" t="s">
        <v>16</v>
      </c>
      <c r="C5" s="13">
        <v>2</v>
      </c>
      <c r="D5" s="12">
        <v>0</v>
      </c>
      <c r="E5" s="12">
        <f t="shared" si="0"/>
        <v>2</v>
      </c>
      <c r="F5" s="4" t="s">
        <v>18</v>
      </c>
      <c r="G5" s="5">
        <v>1</v>
      </c>
      <c r="H5" s="5">
        <v>2</v>
      </c>
      <c r="I5" s="5">
        <f t="shared" si="1"/>
        <v>3</v>
      </c>
      <c r="J5" s="5" t="s">
        <v>30</v>
      </c>
      <c r="K5" s="24"/>
      <c r="L5" s="24">
        <v>1</v>
      </c>
      <c r="M5" s="24"/>
    </row>
    <row r="6" spans="1:13" ht="33" x14ac:dyDescent="0.25">
      <c r="A6" s="20" t="s">
        <v>4</v>
      </c>
      <c r="B6" s="3" t="s">
        <v>20</v>
      </c>
      <c r="C6" s="12">
        <v>0</v>
      </c>
      <c r="D6" s="12">
        <v>0</v>
      </c>
      <c r="E6" s="12">
        <f t="shared" si="0"/>
        <v>0</v>
      </c>
      <c r="F6" s="4" t="s">
        <v>17</v>
      </c>
      <c r="G6" s="5">
        <v>1</v>
      </c>
      <c r="H6" s="5">
        <v>0</v>
      </c>
      <c r="I6" s="5">
        <f t="shared" si="1"/>
        <v>1</v>
      </c>
      <c r="J6" s="5" t="s">
        <v>19</v>
      </c>
      <c r="K6" s="24">
        <v>1</v>
      </c>
      <c r="L6" s="24">
        <v>1</v>
      </c>
      <c r="M6" s="24"/>
    </row>
    <row r="7" spans="1:13" ht="66" x14ac:dyDescent="0.25">
      <c r="A7" s="20" t="s">
        <v>4</v>
      </c>
      <c r="B7" s="3" t="s">
        <v>31</v>
      </c>
      <c r="C7" s="12">
        <v>0</v>
      </c>
      <c r="D7" s="12">
        <v>0</v>
      </c>
      <c r="E7" s="12">
        <f t="shared" si="0"/>
        <v>0</v>
      </c>
      <c r="F7" s="4"/>
      <c r="G7" s="5">
        <v>3</v>
      </c>
      <c r="H7" s="5">
        <v>8</v>
      </c>
      <c r="I7" s="5">
        <f t="shared" si="1"/>
        <v>11</v>
      </c>
      <c r="J7" s="5" t="s">
        <v>28</v>
      </c>
      <c r="K7" s="24"/>
      <c r="L7" s="24">
        <v>1</v>
      </c>
      <c r="M7" s="24"/>
    </row>
    <row r="8" spans="1:13" ht="82.5" x14ac:dyDescent="0.25">
      <c r="A8" s="20" t="s">
        <v>4</v>
      </c>
      <c r="B8" s="3" t="s">
        <v>114</v>
      </c>
      <c r="C8" s="12">
        <v>0</v>
      </c>
      <c r="D8" s="12">
        <v>0</v>
      </c>
      <c r="E8" s="12">
        <f t="shared" si="0"/>
        <v>0</v>
      </c>
      <c r="F8" s="4"/>
      <c r="G8" s="5">
        <v>17</v>
      </c>
      <c r="H8" s="5">
        <v>16</v>
      </c>
      <c r="I8" s="5">
        <f t="shared" si="1"/>
        <v>33</v>
      </c>
      <c r="J8" s="5" t="s">
        <v>21</v>
      </c>
      <c r="K8" s="24">
        <v>1</v>
      </c>
      <c r="L8" s="24"/>
      <c r="M8" s="24"/>
    </row>
    <row r="9" spans="1:13" ht="49.5" x14ac:dyDescent="0.25">
      <c r="A9" s="20" t="s">
        <v>4</v>
      </c>
      <c r="B9" s="3" t="s">
        <v>22</v>
      </c>
      <c r="C9" s="12">
        <v>4</v>
      </c>
      <c r="D9" s="12">
        <v>8</v>
      </c>
      <c r="E9" s="12">
        <f t="shared" si="0"/>
        <v>12</v>
      </c>
      <c r="F9" s="4" t="s">
        <v>24</v>
      </c>
      <c r="G9" s="5">
        <v>0</v>
      </c>
      <c r="H9" s="5">
        <v>0</v>
      </c>
      <c r="I9" s="5">
        <f t="shared" si="1"/>
        <v>0</v>
      </c>
      <c r="J9" s="5" t="s">
        <v>23</v>
      </c>
      <c r="K9" s="24"/>
      <c r="L9" s="24">
        <v>1</v>
      </c>
      <c r="M9" s="24"/>
    </row>
    <row r="10" spans="1:13" ht="66" x14ac:dyDescent="0.25">
      <c r="A10" s="21" t="s">
        <v>3</v>
      </c>
      <c r="B10" s="18" t="s">
        <v>25</v>
      </c>
      <c r="C10" s="12">
        <v>0</v>
      </c>
      <c r="D10" s="12">
        <v>0</v>
      </c>
      <c r="E10" s="12">
        <f t="shared" si="0"/>
        <v>0</v>
      </c>
      <c r="F10" s="4"/>
      <c r="G10" s="5">
        <v>3</v>
      </c>
      <c r="H10" s="5">
        <v>1</v>
      </c>
      <c r="I10" s="5">
        <f t="shared" si="1"/>
        <v>4</v>
      </c>
      <c r="J10" s="5" t="s">
        <v>33</v>
      </c>
      <c r="K10" s="24"/>
      <c r="L10" s="24"/>
      <c r="M10" s="24">
        <v>1</v>
      </c>
    </row>
    <row r="11" spans="1:13" ht="66" x14ac:dyDescent="0.25">
      <c r="A11" s="20" t="s">
        <v>4</v>
      </c>
      <c r="B11" s="3" t="s">
        <v>32</v>
      </c>
      <c r="C11" s="12"/>
      <c r="D11" s="12"/>
      <c r="E11" s="12">
        <f t="shared" si="0"/>
        <v>0</v>
      </c>
      <c r="F11" s="4"/>
      <c r="G11" s="5">
        <v>0</v>
      </c>
      <c r="H11" s="5">
        <v>3</v>
      </c>
      <c r="I11" s="5">
        <f t="shared" si="1"/>
        <v>3</v>
      </c>
      <c r="J11" s="5" t="s">
        <v>27</v>
      </c>
      <c r="K11" s="24"/>
      <c r="L11" s="24"/>
      <c r="M11" s="24">
        <v>1</v>
      </c>
    </row>
    <row r="12" spans="1:13" ht="82.5" x14ac:dyDescent="0.25">
      <c r="A12" s="20" t="s">
        <v>4</v>
      </c>
      <c r="B12" s="3" t="s">
        <v>40</v>
      </c>
      <c r="C12" s="12">
        <f>2+3</f>
        <v>5</v>
      </c>
      <c r="D12" s="12">
        <v>4</v>
      </c>
      <c r="E12" s="12">
        <f t="shared" si="0"/>
        <v>9</v>
      </c>
      <c r="F12" s="4" t="s">
        <v>41</v>
      </c>
      <c r="G12" s="5">
        <v>6</v>
      </c>
      <c r="H12" s="5">
        <v>1</v>
      </c>
      <c r="I12" s="5">
        <f t="shared" si="1"/>
        <v>7</v>
      </c>
      <c r="J12" s="5" t="s">
        <v>42</v>
      </c>
      <c r="K12" s="24"/>
      <c r="L12" s="24"/>
      <c r="M12" s="24">
        <v>1</v>
      </c>
    </row>
    <row r="13" spans="1:13" ht="49.5" x14ac:dyDescent="0.25">
      <c r="A13" s="20" t="s">
        <v>4</v>
      </c>
      <c r="B13" s="3" t="s">
        <v>26</v>
      </c>
      <c r="C13" s="12">
        <v>1</v>
      </c>
      <c r="D13" s="12">
        <v>3</v>
      </c>
      <c r="E13" s="12">
        <f t="shared" si="0"/>
        <v>4</v>
      </c>
      <c r="F13" s="4" t="s">
        <v>34</v>
      </c>
      <c r="G13" s="5">
        <v>4</v>
      </c>
      <c r="H13" s="5">
        <v>4</v>
      </c>
      <c r="I13" s="5">
        <f t="shared" si="1"/>
        <v>8</v>
      </c>
      <c r="J13" s="5" t="s">
        <v>29</v>
      </c>
      <c r="K13" s="24"/>
      <c r="L13" s="24">
        <v>1</v>
      </c>
      <c r="M13" s="24"/>
    </row>
    <row r="14" spans="1:13" ht="49.5" x14ac:dyDescent="0.25">
      <c r="A14" s="20" t="s">
        <v>3</v>
      </c>
      <c r="B14" s="3" t="s">
        <v>35</v>
      </c>
      <c r="C14" s="12"/>
      <c r="D14" s="12"/>
      <c r="E14" s="12">
        <f t="shared" si="0"/>
        <v>0</v>
      </c>
      <c r="F14" s="4"/>
      <c r="G14" s="5">
        <v>1</v>
      </c>
      <c r="H14" s="5">
        <v>0</v>
      </c>
      <c r="I14" s="5">
        <f t="shared" si="1"/>
        <v>1</v>
      </c>
      <c r="J14" s="5" t="s">
        <v>36</v>
      </c>
      <c r="K14" s="24"/>
      <c r="L14" s="24"/>
      <c r="M14" s="24">
        <v>1</v>
      </c>
    </row>
    <row r="15" spans="1:13" ht="66" x14ac:dyDescent="0.25">
      <c r="A15" s="20" t="s">
        <v>3</v>
      </c>
      <c r="B15" s="3" t="s">
        <v>38</v>
      </c>
      <c r="C15" s="12">
        <v>2</v>
      </c>
      <c r="D15" s="12">
        <v>0</v>
      </c>
      <c r="E15" s="12">
        <f t="shared" si="0"/>
        <v>2</v>
      </c>
      <c r="F15" s="4" t="s">
        <v>37</v>
      </c>
      <c r="G15" s="5"/>
      <c r="H15" s="5"/>
      <c r="I15" s="5">
        <f t="shared" si="1"/>
        <v>0</v>
      </c>
      <c r="J15" s="5" t="s">
        <v>84</v>
      </c>
      <c r="K15" s="24"/>
      <c r="L15" s="24"/>
      <c r="M15" s="24">
        <v>1</v>
      </c>
    </row>
    <row r="16" spans="1:13" ht="66" x14ac:dyDescent="0.25">
      <c r="A16" s="20" t="s">
        <v>3</v>
      </c>
      <c r="B16" s="3" t="s">
        <v>39</v>
      </c>
      <c r="C16" s="12"/>
      <c r="D16" s="12"/>
      <c r="E16" s="12">
        <f t="shared" si="0"/>
        <v>0</v>
      </c>
      <c r="F16" s="4"/>
      <c r="G16" s="5">
        <v>2</v>
      </c>
      <c r="H16" s="5">
        <v>3</v>
      </c>
      <c r="I16" s="5">
        <f t="shared" si="1"/>
        <v>5</v>
      </c>
      <c r="J16" s="5" t="s">
        <v>85</v>
      </c>
      <c r="K16" s="24"/>
      <c r="L16" s="24"/>
      <c r="M16" s="24">
        <v>1</v>
      </c>
    </row>
    <row r="17" spans="1:13" ht="33" x14ac:dyDescent="0.25">
      <c r="A17" s="20" t="s">
        <v>3</v>
      </c>
      <c r="B17" s="3" t="s">
        <v>86</v>
      </c>
      <c r="C17" s="12">
        <v>3</v>
      </c>
      <c r="D17" s="12">
        <v>6</v>
      </c>
      <c r="E17" s="12">
        <f t="shared" si="0"/>
        <v>9</v>
      </c>
      <c r="F17" s="4" t="s">
        <v>43</v>
      </c>
      <c r="G17" s="5"/>
      <c r="H17" s="5"/>
      <c r="I17" s="5">
        <f t="shared" si="1"/>
        <v>0</v>
      </c>
      <c r="J17" s="5"/>
      <c r="K17" s="24"/>
      <c r="L17" s="24">
        <v>1</v>
      </c>
      <c r="M17" s="24"/>
    </row>
    <row r="18" spans="1:13" ht="49.5" x14ac:dyDescent="0.25">
      <c r="A18" s="20" t="s">
        <v>3</v>
      </c>
      <c r="B18" s="3" t="s">
        <v>44</v>
      </c>
      <c r="C18" s="12">
        <v>0</v>
      </c>
      <c r="D18" s="12">
        <v>0</v>
      </c>
      <c r="E18" s="12">
        <f t="shared" si="0"/>
        <v>0</v>
      </c>
      <c r="F18" s="4" t="s">
        <v>45</v>
      </c>
      <c r="G18" s="5"/>
      <c r="H18" s="5"/>
      <c r="I18" s="5">
        <f t="shared" si="1"/>
        <v>0</v>
      </c>
      <c r="J18" s="5"/>
      <c r="K18" s="24"/>
      <c r="L18" s="24">
        <v>1</v>
      </c>
      <c r="M18" s="24"/>
    </row>
    <row r="19" spans="1:13" ht="49.5" x14ac:dyDescent="0.25">
      <c r="A19" s="20" t="s">
        <v>3</v>
      </c>
      <c r="B19" s="3" t="s">
        <v>46</v>
      </c>
      <c r="C19" s="12"/>
      <c r="D19" s="12"/>
      <c r="E19" s="12">
        <f t="shared" si="0"/>
        <v>0</v>
      </c>
      <c r="F19" s="4"/>
      <c r="G19" s="5">
        <v>0</v>
      </c>
      <c r="H19" s="5">
        <v>0</v>
      </c>
      <c r="I19" s="5">
        <f t="shared" si="1"/>
        <v>0</v>
      </c>
      <c r="J19" s="5" t="s">
        <v>87</v>
      </c>
      <c r="K19" s="24">
        <v>1</v>
      </c>
      <c r="L19" s="24"/>
      <c r="M19" s="24"/>
    </row>
    <row r="20" spans="1:13" ht="66" x14ac:dyDescent="0.25">
      <c r="A20" s="20" t="s">
        <v>3</v>
      </c>
      <c r="B20" s="3" t="s">
        <v>47</v>
      </c>
      <c r="C20" s="12"/>
      <c r="D20" s="12"/>
      <c r="E20" s="12">
        <f t="shared" si="0"/>
        <v>0</v>
      </c>
      <c r="F20" s="4"/>
      <c r="G20" s="5">
        <v>14</v>
      </c>
      <c r="H20" s="5">
        <v>0</v>
      </c>
      <c r="I20" s="5">
        <f t="shared" si="1"/>
        <v>14</v>
      </c>
      <c r="J20" s="5" t="s">
        <v>89</v>
      </c>
      <c r="K20" s="24">
        <v>1</v>
      </c>
      <c r="L20" s="24"/>
      <c r="M20" s="24"/>
    </row>
    <row r="21" spans="1:13" ht="49.5" x14ac:dyDescent="0.25">
      <c r="A21" s="20" t="s">
        <v>3</v>
      </c>
      <c r="B21" s="18" t="s">
        <v>48</v>
      </c>
      <c r="C21" s="12">
        <v>0</v>
      </c>
      <c r="D21" s="12">
        <v>1</v>
      </c>
      <c r="E21" s="12">
        <f t="shared" si="0"/>
        <v>1</v>
      </c>
      <c r="F21" s="4" t="s">
        <v>49</v>
      </c>
      <c r="G21" s="5"/>
      <c r="H21" s="5"/>
      <c r="I21" s="5">
        <f t="shared" si="1"/>
        <v>0</v>
      </c>
      <c r="J21" s="5"/>
      <c r="K21" s="24">
        <v>1</v>
      </c>
      <c r="L21" s="24"/>
      <c r="M21" s="24"/>
    </row>
    <row r="22" spans="1:13" ht="66" x14ac:dyDescent="0.25">
      <c r="A22" s="20" t="s">
        <v>3</v>
      </c>
      <c r="B22" s="3" t="s">
        <v>50</v>
      </c>
      <c r="C22" s="12"/>
      <c r="D22" s="12"/>
      <c r="E22" s="12">
        <f t="shared" si="0"/>
        <v>0</v>
      </c>
      <c r="F22" s="4" t="s">
        <v>51</v>
      </c>
      <c r="G22" s="5">
        <f>1+3</f>
        <v>4</v>
      </c>
      <c r="H22" s="5"/>
      <c r="I22" s="5">
        <f t="shared" si="1"/>
        <v>4</v>
      </c>
      <c r="J22" s="5" t="s">
        <v>52</v>
      </c>
      <c r="K22" s="24"/>
      <c r="L22" s="24"/>
      <c r="M22" s="24">
        <v>1</v>
      </c>
    </row>
    <row r="23" spans="1:13" ht="82.5" x14ac:dyDescent="0.25">
      <c r="A23" s="20" t="s">
        <v>3</v>
      </c>
      <c r="B23" s="18" t="s">
        <v>53</v>
      </c>
      <c r="C23" s="12">
        <v>0</v>
      </c>
      <c r="D23" s="12">
        <v>0</v>
      </c>
      <c r="E23" s="12">
        <f t="shared" si="0"/>
        <v>0</v>
      </c>
      <c r="F23" s="4" t="s">
        <v>54</v>
      </c>
      <c r="G23" s="5">
        <v>6</v>
      </c>
      <c r="H23" s="5">
        <v>0</v>
      </c>
      <c r="I23" s="5">
        <f t="shared" si="1"/>
        <v>6</v>
      </c>
      <c r="J23" s="5" t="s">
        <v>55</v>
      </c>
      <c r="K23" s="24"/>
      <c r="L23" s="24"/>
      <c r="M23" s="24">
        <v>1</v>
      </c>
    </row>
    <row r="24" spans="1:13" ht="148.5" x14ac:dyDescent="0.25">
      <c r="A24" s="20" t="s">
        <v>2</v>
      </c>
      <c r="B24" s="3" t="s">
        <v>56</v>
      </c>
      <c r="C24" s="12">
        <f>4+4</f>
        <v>8</v>
      </c>
      <c r="D24" s="12">
        <v>0</v>
      </c>
      <c r="E24" s="12">
        <f t="shared" si="0"/>
        <v>8</v>
      </c>
      <c r="F24" s="4" t="s">
        <v>88</v>
      </c>
      <c r="G24" s="5">
        <f>3+6</f>
        <v>9</v>
      </c>
      <c r="H24" s="5">
        <f>14+2</f>
        <v>16</v>
      </c>
      <c r="I24" s="5">
        <f t="shared" si="1"/>
        <v>25</v>
      </c>
      <c r="J24" s="5" t="s">
        <v>57</v>
      </c>
      <c r="K24" s="24">
        <v>1</v>
      </c>
      <c r="L24" s="24">
        <v>1</v>
      </c>
      <c r="M24" s="24"/>
    </row>
    <row r="25" spans="1:13" ht="66" x14ac:dyDescent="0.25">
      <c r="A25" s="20" t="s">
        <v>2</v>
      </c>
      <c r="B25" s="3" t="s">
        <v>58</v>
      </c>
      <c r="C25" s="12">
        <v>2</v>
      </c>
      <c r="D25" s="12">
        <v>0</v>
      </c>
      <c r="E25" s="12">
        <f t="shared" si="0"/>
        <v>2</v>
      </c>
      <c r="F25" s="4" t="s">
        <v>59</v>
      </c>
      <c r="G25" s="5">
        <v>0</v>
      </c>
      <c r="H25" s="5">
        <v>1</v>
      </c>
      <c r="I25" s="5">
        <f t="shared" si="1"/>
        <v>1</v>
      </c>
      <c r="J25" s="5" t="s">
        <v>60</v>
      </c>
      <c r="K25" s="24"/>
      <c r="L25" s="24"/>
      <c r="M25" s="24">
        <v>1</v>
      </c>
    </row>
    <row r="26" spans="1:13" ht="49.5" x14ac:dyDescent="0.25">
      <c r="A26" s="20" t="s">
        <v>2</v>
      </c>
      <c r="B26" s="3" t="s">
        <v>61</v>
      </c>
      <c r="C26" s="12">
        <v>1</v>
      </c>
      <c r="D26" s="12">
        <v>0</v>
      </c>
      <c r="E26" s="12">
        <f t="shared" si="0"/>
        <v>1</v>
      </c>
      <c r="F26" s="4" t="s">
        <v>62</v>
      </c>
      <c r="G26" s="5">
        <v>0</v>
      </c>
      <c r="H26" s="5">
        <v>11</v>
      </c>
      <c r="I26" s="5">
        <f t="shared" si="1"/>
        <v>11</v>
      </c>
      <c r="J26" s="5" t="s">
        <v>63</v>
      </c>
      <c r="K26" s="24">
        <v>1</v>
      </c>
      <c r="L26" s="24"/>
      <c r="M26" s="24"/>
    </row>
    <row r="27" spans="1:13" ht="99" x14ac:dyDescent="0.25">
      <c r="A27" s="20" t="s">
        <v>2</v>
      </c>
      <c r="B27" s="3" t="s">
        <v>64</v>
      </c>
      <c r="C27" s="12">
        <v>7</v>
      </c>
      <c r="D27" s="12">
        <v>0</v>
      </c>
      <c r="E27" s="12">
        <f t="shared" si="0"/>
        <v>7</v>
      </c>
      <c r="F27" s="4" t="s">
        <v>65</v>
      </c>
      <c r="G27" s="5"/>
      <c r="H27" s="5"/>
      <c r="I27" s="5">
        <f t="shared" si="1"/>
        <v>0</v>
      </c>
      <c r="J27" s="5"/>
      <c r="K27" s="24"/>
      <c r="L27" s="24"/>
      <c r="M27" s="24">
        <v>1</v>
      </c>
    </row>
    <row r="28" spans="1:13" ht="49.5" x14ac:dyDescent="0.25">
      <c r="A28" s="20" t="s">
        <v>2</v>
      </c>
      <c r="B28" s="3" t="s">
        <v>66</v>
      </c>
      <c r="C28" s="12">
        <v>1</v>
      </c>
      <c r="D28" s="12">
        <v>9</v>
      </c>
      <c r="E28" s="12">
        <f t="shared" si="0"/>
        <v>10</v>
      </c>
      <c r="F28" s="4" t="s">
        <v>67</v>
      </c>
      <c r="G28" s="5"/>
      <c r="H28" s="5"/>
      <c r="I28" s="5">
        <f t="shared" si="1"/>
        <v>0</v>
      </c>
      <c r="J28" s="5"/>
      <c r="K28" s="24">
        <v>1</v>
      </c>
      <c r="L28" s="24"/>
      <c r="M28" s="24"/>
    </row>
    <row r="29" spans="1:13" ht="82.5" x14ac:dyDescent="0.25">
      <c r="A29" s="20" t="s">
        <v>2</v>
      </c>
      <c r="B29" s="3" t="s">
        <v>68</v>
      </c>
      <c r="C29" s="12"/>
      <c r="D29" s="12"/>
      <c r="E29" s="12">
        <f t="shared" si="0"/>
        <v>0</v>
      </c>
      <c r="F29" s="4"/>
      <c r="G29" s="5">
        <v>0</v>
      </c>
      <c r="H29" s="5">
        <v>0</v>
      </c>
      <c r="I29" s="5">
        <f t="shared" si="1"/>
        <v>0</v>
      </c>
      <c r="J29" s="5" t="s">
        <v>69</v>
      </c>
      <c r="K29" s="24">
        <v>1</v>
      </c>
      <c r="L29" s="24">
        <v>1</v>
      </c>
      <c r="M29" s="24">
        <v>1</v>
      </c>
    </row>
    <row r="30" spans="1:13" ht="82.5" x14ac:dyDescent="0.25">
      <c r="A30" s="20" t="s">
        <v>2</v>
      </c>
      <c r="B30" s="3" t="s">
        <v>71</v>
      </c>
      <c r="C30" s="12"/>
      <c r="D30" s="12"/>
      <c r="E30" s="12">
        <f t="shared" si="0"/>
        <v>0</v>
      </c>
      <c r="F30" s="4"/>
      <c r="G30" s="5">
        <v>7</v>
      </c>
      <c r="H30" s="5">
        <v>7</v>
      </c>
      <c r="I30" s="5">
        <f t="shared" si="1"/>
        <v>14</v>
      </c>
      <c r="J30" s="5" t="s">
        <v>70</v>
      </c>
      <c r="K30" s="24">
        <v>1</v>
      </c>
      <c r="L30" s="24"/>
      <c r="M30" s="24"/>
    </row>
    <row r="31" spans="1:13" ht="66" x14ac:dyDescent="0.25">
      <c r="A31" s="20" t="s">
        <v>2</v>
      </c>
      <c r="B31" s="3" t="s">
        <v>72</v>
      </c>
      <c r="C31" s="12"/>
      <c r="D31" s="12"/>
      <c r="E31" s="12">
        <f t="shared" si="0"/>
        <v>0</v>
      </c>
      <c r="F31" s="4"/>
      <c r="G31" s="5">
        <v>1</v>
      </c>
      <c r="H31" s="5"/>
      <c r="I31" s="5">
        <f t="shared" si="1"/>
        <v>1</v>
      </c>
      <c r="J31" s="5" t="s">
        <v>73</v>
      </c>
      <c r="K31" s="24">
        <v>1</v>
      </c>
      <c r="L31" s="24"/>
      <c r="M31" s="24"/>
    </row>
    <row r="32" spans="1:13" ht="132" x14ac:dyDescent="0.25">
      <c r="A32" s="20" t="s">
        <v>74</v>
      </c>
      <c r="B32" s="3" t="s">
        <v>75</v>
      </c>
      <c r="C32" s="12">
        <v>2</v>
      </c>
      <c r="D32" s="12"/>
      <c r="E32" s="12">
        <f t="shared" si="0"/>
        <v>2</v>
      </c>
      <c r="F32" s="4" t="s">
        <v>100</v>
      </c>
      <c r="G32" s="5">
        <v>2</v>
      </c>
      <c r="H32" s="5">
        <v>2</v>
      </c>
      <c r="I32" s="5">
        <f t="shared" si="1"/>
        <v>4</v>
      </c>
      <c r="J32" s="5" t="s">
        <v>76</v>
      </c>
      <c r="K32" s="24">
        <v>1</v>
      </c>
      <c r="L32" s="24">
        <v>1</v>
      </c>
      <c r="M32" s="24"/>
    </row>
    <row r="33" spans="1:13" ht="82.5" x14ac:dyDescent="0.25">
      <c r="A33" s="20" t="s">
        <v>74</v>
      </c>
      <c r="B33" s="3" t="s">
        <v>77</v>
      </c>
      <c r="C33" s="12">
        <v>3</v>
      </c>
      <c r="D33" s="12">
        <v>4</v>
      </c>
      <c r="E33" s="12">
        <f t="shared" si="0"/>
        <v>7</v>
      </c>
      <c r="F33" s="4" t="s">
        <v>101</v>
      </c>
      <c r="G33" s="5">
        <v>5</v>
      </c>
      <c r="H33" s="5">
        <v>10</v>
      </c>
      <c r="I33" s="5">
        <f t="shared" si="1"/>
        <v>15</v>
      </c>
      <c r="J33" s="5" t="s">
        <v>102</v>
      </c>
      <c r="K33" s="24">
        <v>1</v>
      </c>
      <c r="L33" s="24"/>
      <c r="M33" s="24"/>
    </row>
    <row r="34" spans="1:13" ht="132" x14ac:dyDescent="0.25">
      <c r="A34" s="20" t="s">
        <v>74</v>
      </c>
      <c r="B34" s="18" t="s">
        <v>103</v>
      </c>
      <c r="C34" s="12">
        <v>3</v>
      </c>
      <c r="D34" s="12">
        <v>3</v>
      </c>
      <c r="E34" s="12">
        <f t="shared" si="0"/>
        <v>6</v>
      </c>
      <c r="F34" s="4" t="s">
        <v>78</v>
      </c>
      <c r="G34" s="5">
        <v>3</v>
      </c>
      <c r="H34" s="5">
        <v>1</v>
      </c>
      <c r="I34" s="5">
        <f t="shared" si="1"/>
        <v>4</v>
      </c>
      <c r="J34" s="5" t="s">
        <v>104</v>
      </c>
      <c r="K34" s="24">
        <v>1</v>
      </c>
      <c r="L34" s="24"/>
      <c r="M34" s="24"/>
    </row>
    <row r="35" spans="1:13" ht="49.5" x14ac:dyDescent="0.25">
      <c r="A35" s="20" t="s">
        <v>74</v>
      </c>
      <c r="B35" s="3" t="s">
        <v>79</v>
      </c>
      <c r="C35" s="12"/>
      <c r="D35" s="12"/>
      <c r="E35" s="12">
        <f t="shared" si="0"/>
        <v>0</v>
      </c>
      <c r="F35" s="4"/>
      <c r="G35" s="5">
        <v>0</v>
      </c>
      <c r="H35" s="5">
        <v>0</v>
      </c>
      <c r="I35" s="5">
        <f t="shared" si="1"/>
        <v>0</v>
      </c>
      <c r="J35" s="5" t="s">
        <v>105</v>
      </c>
      <c r="K35" s="24"/>
      <c r="L35" s="24"/>
      <c r="M35" s="24">
        <v>1</v>
      </c>
    </row>
    <row r="36" spans="1:13" ht="66" x14ac:dyDescent="0.25">
      <c r="A36" s="20" t="s">
        <v>74</v>
      </c>
      <c r="B36" s="3" t="s">
        <v>80</v>
      </c>
      <c r="C36" s="12">
        <v>0</v>
      </c>
      <c r="D36" s="12">
        <v>0</v>
      </c>
      <c r="E36" s="12">
        <f t="shared" ref="E36:E43" si="2">C36+D36</f>
        <v>0</v>
      </c>
      <c r="F36" s="4" t="s">
        <v>81</v>
      </c>
      <c r="G36" s="5">
        <v>0</v>
      </c>
      <c r="H36" s="5">
        <v>0</v>
      </c>
      <c r="I36" s="5">
        <f t="shared" si="1"/>
        <v>0</v>
      </c>
      <c r="J36" s="5" t="s">
        <v>115</v>
      </c>
      <c r="K36" s="24"/>
      <c r="L36" s="24"/>
      <c r="M36" s="24">
        <v>1</v>
      </c>
    </row>
    <row r="37" spans="1:13" ht="99" x14ac:dyDescent="0.25">
      <c r="A37" s="20" t="s">
        <v>74</v>
      </c>
      <c r="B37" s="3" t="s">
        <v>82</v>
      </c>
      <c r="C37" s="12">
        <v>1</v>
      </c>
      <c r="D37" s="12">
        <v>3</v>
      </c>
      <c r="E37" s="12">
        <f t="shared" si="2"/>
        <v>4</v>
      </c>
      <c r="F37" s="4" t="s">
        <v>83</v>
      </c>
      <c r="G37" s="5">
        <v>2</v>
      </c>
      <c r="H37" s="5">
        <v>0</v>
      </c>
      <c r="I37" s="5">
        <f t="shared" si="1"/>
        <v>2</v>
      </c>
      <c r="J37" s="5" t="s">
        <v>106</v>
      </c>
      <c r="K37" s="24"/>
      <c r="L37" s="24"/>
      <c r="M37" s="24">
        <v>1</v>
      </c>
    </row>
    <row r="38" spans="1:13" ht="49.5" x14ac:dyDescent="0.25">
      <c r="A38" s="20" t="s">
        <v>74</v>
      </c>
      <c r="B38" s="18" t="s">
        <v>90</v>
      </c>
      <c r="C38" s="12">
        <v>0</v>
      </c>
      <c r="D38" s="12">
        <v>0</v>
      </c>
      <c r="E38" s="12">
        <f t="shared" si="2"/>
        <v>0</v>
      </c>
      <c r="F38" s="4" t="s">
        <v>91</v>
      </c>
      <c r="G38" s="5">
        <v>0</v>
      </c>
      <c r="H38" s="5">
        <v>1</v>
      </c>
      <c r="I38" s="5">
        <f t="shared" si="1"/>
        <v>1</v>
      </c>
      <c r="J38" s="5" t="s">
        <v>107</v>
      </c>
      <c r="K38" s="24"/>
      <c r="L38" s="24"/>
      <c r="M38" s="24">
        <v>1</v>
      </c>
    </row>
    <row r="39" spans="1:13" ht="49.5" x14ac:dyDescent="0.25">
      <c r="A39" s="20" t="s">
        <v>74</v>
      </c>
      <c r="B39" s="3" t="s">
        <v>92</v>
      </c>
      <c r="C39" s="12">
        <v>6</v>
      </c>
      <c r="D39" s="12">
        <v>1</v>
      </c>
      <c r="E39" s="12">
        <f t="shared" si="2"/>
        <v>7</v>
      </c>
      <c r="F39" s="4" t="s">
        <v>93</v>
      </c>
      <c r="G39" s="5">
        <v>12</v>
      </c>
      <c r="H39" s="5">
        <v>0</v>
      </c>
      <c r="I39" s="5">
        <f t="shared" si="1"/>
        <v>12</v>
      </c>
      <c r="J39" s="5" t="s">
        <v>94</v>
      </c>
      <c r="K39" s="24"/>
      <c r="L39" s="24"/>
      <c r="M39" s="24">
        <v>1</v>
      </c>
    </row>
    <row r="40" spans="1:13" ht="82.5" x14ac:dyDescent="0.25">
      <c r="A40" s="20" t="s">
        <v>74</v>
      </c>
      <c r="B40" s="3" t="s">
        <v>108</v>
      </c>
      <c r="C40" s="12">
        <v>0</v>
      </c>
      <c r="D40" s="12">
        <v>0</v>
      </c>
      <c r="E40" s="12">
        <f t="shared" si="2"/>
        <v>0</v>
      </c>
      <c r="F40" s="4" t="s">
        <v>95</v>
      </c>
      <c r="G40" s="5">
        <v>0</v>
      </c>
      <c r="H40" s="5">
        <v>1</v>
      </c>
      <c r="I40" s="5">
        <f t="shared" si="1"/>
        <v>1</v>
      </c>
      <c r="J40" s="5" t="s">
        <v>109</v>
      </c>
      <c r="K40" s="24"/>
      <c r="L40" s="24"/>
      <c r="M40" s="24">
        <v>1</v>
      </c>
    </row>
    <row r="41" spans="1:13" ht="66" x14ac:dyDescent="0.25">
      <c r="A41" s="20" t="s">
        <v>74</v>
      </c>
      <c r="B41" s="3" t="s">
        <v>96</v>
      </c>
      <c r="C41" s="12">
        <v>0</v>
      </c>
      <c r="D41" s="12">
        <v>5</v>
      </c>
      <c r="E41" s="12">
        <f t="shared" si="2"/>
        <v>5</v>
      </c>
      <c r="F41" s="4" t="s">
        <v>110</v>
      </c>
      <c r="G41" s="5">
        <v>0</v>
      </c>
      <c r="H41" s="5">
        <v>1</v>
      </c>
      <c r="I41" s="5">
        <f t="shared" si="1"/>
        <v>1</v>
      </c>
      <c r="J41" s="5" t="s">
        <v>111</v>
      </c>
      <c r="K41" s="24"/>
      <c r="L41" s="24"/>
      <c r="M41" s="24">
        <v>1</v>
      </c>
    </row>
    <row r="42" spans="1:13" ht="82.5" x14ac:dyDescent="0.25">
      <c r="A42" s="20" t="s">
        <v>74</v>
      </c>
      <c r="B42" s="3" t="s">
        <v>97</v>
      </c>
      <c r="C42" s="12">
        <v>0</v>
      </c>
      <c r="D42" s="12">
        <v>0</v>
      </c>
      <c r="E42" s="12">
        <f t="shared" si="2"/>
        <v>0</v>
      </c>
      <c r="F42" s="4" t="s">
        <v>98</v>
      </c>
      <c r="G42" s="5">
        <v>0</v>
      </c>
      <c r="H42" s="5">
        <v>0</v>
      </c>
      <c r="I42" s="5">
        <f t="shared" si="1"/>
        <v>0</v>
      </c>
      <c r="J42" s="5" t="s">
        <v>112</v>
      </c>
      <c r="K42" s="24"/>
      <c r="L42" s="24"/>
      <c r="M42" s="24">
        <v>1</v>
      </c>
    </row>
    <row r="43" spans="1:13" ht="148.5" x14ac:dyDescent="0.25">
      <c r="A43" s="20" t="s">
        <v>74</v>
      </c>
      <c r="B43" s="3" t="s">
        <v>99</v>
      </c>
      <c r="C43" s="12"/>
      <c r="D43" s="12"/>
      <c r="E43" s="12">
        <f t="shared" si="2"/>
        <v>0</v>
      </c>
      <c r="F43" s="4"/>
      <c r="G43" s="5">
        <v>15</v>
      </c>
      <c r="H43" s="5">
        <v>5</v>
      </c>
      <c r="I43" s="5">
        <f t="shared" si="1"/>
        <v>20</v>
      </c>
      <c r="J43" s="5" t="s">
        <v>113</v>
      </c>
      <c r="K43" s="24">
        <v>1</v>
      </c>
      <c r="L43" s="24"/>
      <c r="M43" s="24">
        <v>1</v>
      </c>
    </row>
  </sheetData>
  <autoFilter ref="A2:M2" xr:uid="{0C27A65E-3EF4-4D3D-AD8B-FD4BF1191B11}"/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CC9D0-ED18-446F-936B-A5F82C6CE143}">
  <dimension ref="A1:J42"/>
  <sheetViews>
    <sheetView tabSelected="1" workbookViewId="0">
      <pane ySplit="1" topLeftCell="A2" activePane="bottomLeft" state="frozen"/>
      <selection pane="bottomLeft" activeCell="N2" sqref="N2"/>
    </sheetView>
  </sheetViews>
  <sheetFormatPr defaultColWidth="9.140625" defaultRowHeight="16.5" x14ac:dyDescent="0.25"/>
  <cols>
    <col min="1" max="1" width="10.28515625" style="22" customWidth="1"/>
    <col min="2" max="2" width="16.28515625" style="1" customWidth="1"/>
    <col min="3" max="4" width="7" style="14" customWidth="1"/>
    <col min="5" max="5" width="7.140625" style="14" customWidth="1"/>
    <col min="6" max="6" width="33.42578125" style="15" customWidth="1"/>
    <col min="7" max="9" width="7.140625" style="9" customWidth="1"/>
    <col min="10" max="10" width="33.42578125" style="9" customWidth="1"/>
    <col min="11" max="16384" width="9.140625" style="2"/>
  </cols>
  <sheetData>
    <row r="1" spans="1:10" ht="82.5" x14ac:dyDescent="0.3">
      <c r="A1" s="19" t="s">
        <v>1</v>
      </c>
      <c r="B1" s="6" t="s">
        <v>0</v>
      </c>
      <c r="C1" s="10" t="s">
        <v>6</v>
      </c>
      <c r="D1" s="10" t="s">
        <v>7</v>
      </c>
      <c r="E1" s="11" t="s">
        <v>5</v>
      </c>
      <c r="F1" s="7" t="s">
        <v>8</v>
      </c>
      <c r="G1" s="16" t="s">
        <v>6</v>
      </c>
      <c r="H1" s="16" t="s">
        <v>7</v>
      </c>
      <c r="I1" s="17" t="s">
        <v>5</v>
      </c>
      <c r="J1" s="8" t="s">
        <v>9</v>
      </c>
    </row>
    <row r="2" spans="1:10" ht="99" x14ac:dyDescent="0.25">
      <c r="A2" s="20" t="s">
        <v>4</v>
      </c>
      <c r="B2" s="3" t="s">
        <v>10</v>
      </c>
      <c r="C2" s="12">
        <v>10</v>
      </c>
      <c r="D2" s="12">
        <v>9</v>
      </c>
      <c r="E2" s="12">
        <f t="shared" ref="E2:E42" si="0">C2+D2</f>
        <v>19</v>
      </c>
      <c r="F2" s="4" t="s">
        <v>11</v>
      </c>
      <c r="G2" s="5">
        <v>5</v>
      </c>
      <c r="H2" s="5">
        <v>10</v>
      </c>
      <c r="I2" s="5">
        <f t="shared" ref="I2:I42" si="1">G2+H2</f>
        <v>15</v>
      </c>
      <c r="J2" s="5" t="s">
        <v>12</v>
      </c>
    </row>
    <row r="3" spans="1:10" ht="49.5" x14ac:dyDescent="0.25">
      <c r="A3" s="20" t="s">
        <v>4</v>
      </c>
      <c r="B3" s="3" t="s">
        <v>22</v>
      </c>
      <c r="C3" s="12">
        <v>4</v>
      </c>
      <c r="D3" s="12">
        <v>8</v>
      </c>
      <c r="E3" s="12">
        <f t="shared" si="0"/>
        <v>12</v>
      </c>
      <c r="F3" s="4" t="s">
        <v>24</v>
      </c>
      <c r="G3" s="5">
        <v>0</v>
      </c>
      <c r="H3" s="5">
        <v>0</v>
      </c>
      <c r="I3" s="5">
        <f t="shared" si="1"/>
        <v>0</v>
      </c>
      <c r="J3" s="5" t="s">
        <v>23</v>
      </c>
    </row>
    <row r="4" spans="1:10" ht="49.5" x14ac:dyDescent="0.25">
      <c r="A4" s="20" t="s">
        <v>2</v>
      </c>
      <c r="B4" s="3" t="s">
        <v>66</v>
      </c>
      <c r="C4" s="12">
        <v>1</v>
      </c>
      <c r="D4" s="12">
        <v>9</v>
      </c>
      <c r="E4" s="12">
        <f t="shared" si="0"/>
        <v>10</v>
      </c>
      <c r="F4" s="4" t="s">
        <v>67</v>
      </c>
      <c r="G4" s="5"/>
      <c r="H4" s="5"/>
      <c r="I4" s="5">
        <f t="shared" si="1"/>
        <v>0</v>
      </c>
      <c r="J4" s="5"/>
    </row>
    <row r="5" spans="1:10" ht="82.5" x14ac:dyDescent="0.25">
      <c r="A5" s="20" t="s">
        <v>4</v>
      </c>
      <c r="B5" s="3" t="s">
        <v>40</v>
      </c>
      <c r="C5" s="12">
        <f>2+3</f>
        <v>5</v>
      </c>
      <c r="D5" s="12">
        <v>4</v>
      </c>
      <c r="E5" s="12">
        <f t="shared" si="0"/>
        <v>9</v>
      </c>
      <c r="F5" s="4" t="s">
        <v>41</v>
      </c>
      <c r="G5" s="5">
        <v>6</v>
      </c>
      <c r="H5" s="5">
        <v>1</v>
      </c>
      <c r="I5" s="5">
        <f t="shared" si="1"/>
        <v>7</v>
      </c>
      <c r="J5" s="5" t="s">
        <v>42</v>
      </c>
    </row>
    <row r="6" spans="1:10" ht="33" x14ac:dyDescent="0.25">
      <c r="A6" s="20" t="s">
        <v>3</v>
      </c>
      <c r="B6" s="3" t="s">
        <v>86</v>
      </c>
      <c r="C6" s="12">
        <v>3</v>
      </c>
      <c r="D6" s="12">
        <v>6</v>
      </c>
      <c r="E6" s="12">
        <f t="shared" si="0"/>
        <v>9</v>
      </c>
      <c r="F6" s="4" t="s">
        <v>43</v>
      </c>
      <c r="G6" s="5"/>
      <c r="H6" s="5"/>
      <c r="I6" s="5">
        <f t="shared" si="1"/>
        <v>0</v>
      </c>
      <c r="J6" s="5"/>
    </row>
    <row r="7" spans="1:10" ht="148.5" x14ac:dyDescent="0.25">
      <c r="A7" s="20" t="s">
        <v>2</v>
      </c>
      <c r="B7" s="3" t="s">
        <v>56</v>
      </c>
      <c r="C7" s="12">
        <f>4+4</f>
        <v>8</v>
      </c>
      <c r="D7" s="12">
        <v>0</v>
      </c>
      <c r="E7" s="12">
        <f t="shared" si="0"/>
        <v>8</v>
      </c>
      <c r="F7" s="4" t="s">
        <v>88</v>
      </c>
      <c r="G7" s="5">
        <f>3+6</f>
        <v>9</v>
      </c>
      <c r="H7" s="5">
        <f>14+2</f>
        <v>16</v>
      </c>
      <c r="I7" s="5">
        <f t="shared" si="1"/>
        <v>25</v>
      </c>
      <c r="J7" s="5" t="s">
        <v>57</v>
      </c>
    </row>
    <row r="8" spans="1:10" ht="99" x14ac:dyDescent="0.25">
      <c r="A8" s="20" t="s">
        <v>2</v>
      </c>
      <c r="B8" s="3" t="s">
        <v>64</v>
      </c>
      <c r="C8" s="12">
        <v>7</v>
      </c>
      <c r="D8" s="12">
        <v>0</v>
      </c>
      <c r="E8" s="12">
        <f t="shared" si="0"/>
        <v>7</v>
      </c>
      <c r="F8" s="4" t="s">
        <v>65</v>
      </c>
      <c r="G8" s="5"/>
      <c r="H8" s="5"/>
      <c r="I8" s="5">
        <f t="shared" si="1"/>
        <v>0</v>
      </c>
      <c r="J8" s="5"/>
    </row>
    <row r="9" spans="1:10" ht="82.5" x14ac:dyDescent="0.25">
      <c r="A9" s="20" t="s">
        <v>74</v>
      </c>
      <c r="B9" s="3" t="s">
        <v>77</v>
      </c>
      <c r="C9" s="12">
        <v>3</v>
      </c>
      <c r="D9" s="12">
        <v>4</v>
      </c>
      <c r="E9" s="12">
        <f t="shared" si="0"/>
        <v>7</v>
      </c>
      <c r="F9" s="4" t="s">
        <v>101</v>
      </c>
      <c r="G9" s="5">
        <v>5</v>
      </c>
      <c r="H9" s="5">
        <v>10</v>
      </c>
      <c r="I9" s="5">
        <f t="shared" si="1"/>
        <v>15</v>
      </c>
      <c r="J9" s="5" t="s">
        <v>102</v>
      </c>
    </row>
    <row r="10" spans="1:10" ht="49.5" x14ac:dyDescent="0.25">
      <c r="A10" s="20" t="s">
        <v>74</v>
      </c>
      <c r="B10" s="3" t="s">
        <v>92</v>
      </c>
      <c r="C10" s="12">
        <v>6</v>
      </c>
      <c r="D10" s="12">
        <v>1</v>
      </c>
      <c r="E10" s="12">
        <f t="shared" si="0"/>
        <v>7</v>
      </c>
      <c r="F10" s="4" t="s">
        <v>93</v>
      </c>
      <c r="G10" s="5">
        <v>12</v>
      </c>
      <c r="H10" s="5">
        <v>0</v>
      </c>
      <c r="I10" s="5">
        <f t="shared" si="1"/>
        <v>12</v>
      </c>
      <c r="J10" s="5" t="s">
        <v>94</v>
      </c>
    </row>
    <row r="11" spans="1:10" ht="132" x14ac:dyDescent="0.25">
      <c r="A11" s="20" t="s">
        <v>74</v>
      </c>
      <c r="B11" s="18" t="s">
        <v>103</v>
      </c>
      <c r="C11" s="12">
        <v>3</v>
      </c>
      <c r="D11" s="12">
        <v>3</v>
      </c>
      <c r="E11" s="12">
        <f t="shared" si="0"/>
        <v>6</v>
      </c>
      <c r="F11" s="4" t="s">
        <v>78</v>
      </c>
      <c r="G11" s="5">
        <v>3</v>
      </c>
      <c r="H11" s="5">
        <v>1</v>
      </c>
      <c r="I11" s="5">
        <f t="shared" si="1"/>
        <v>4</v>
      </c>
      <c r="J11" s="5" t="s">
        <v>104</v>
      </c>
    </row>
    <row r="12" spans="1:10" ht="66" x14ac:dyDescent="0.25">
      <c r="A12" s="20" t="s">
        <v>74</v>
      </c>
      <c r="B12" s="3" t="s">
        <v>96</v>
      </c>
      <c r="C12" s="12">
        <v>0</v>
      </c>
      <c r="D12" s="12">
        <v>5</v>
      </c>
      <c r="E12" s="12">
        <f t="shared" si="0"/>
        <v>5</v>
      </c>
      <c r="F12" s="4" t="s">
        <v>110</v>
      </c>
      <c r="G12" s="5">
        <v>0</v>
      </c>
      <c r="H12" s="5">
        <v>1</v>
      </c>
      <c r="I12" s="5">
        <f t="shared" si="1"/>
        <v>1</v>
      </c>
      <c r="J12" s="5" t="s">
        <v>111</v>
      </c>
    </row>
    <row r="13" spans="1:10" ht="49.5" x14ac:dyDescent="0.25">
      <c r="A13" s="20" t="s">
        <v>4</v>
      </c>
      <c r="B13" s="3" t="s">
        <v>26</v>
      </c>
      <c r="C13" s="12">
        <v>1</v>
      </c>
      <c r="D13" s="12">
        <v>3</v>
      </c>
      <c r="E13" s="12">
        <f t="shared" si="0"/>
        <v>4</v>
      </c>
      <c r="F13" s="4" t="s">
        <v>34</v>
      </c>
      <c r="G13" s="5">
        <v>4</v>
      </c>
      <c r="H13" s="5">
        <v>4</v>
      </c>
      <c r="I13" s="5">
        <f t="shared" si="1"/>
        <v>8</v>
      </c>
      <c r="J13" s="5" t="s">
        <v>29</v>
      </c>
    </row>
    <row r="14" spans="1:10" ht="99" x14ac:dyDescent="0.25">
      <c r="A14" s="20" t="s">
        <v>74</v>
      </c>
      <c r="B14" s="3" t="s">
        <v>82</v>
      </c>
      <c r="C14" s="12">
        <v>1</v>
      </c>
      <c r="D14" s="12">
        <v>3</v>
      </c>
      <c r="E14" s="12">
        <f t="shared" si="0"/>
        <v>4</v>
      </c>
      <c r="F14" s="4" t="s">
        <v>83</v>
      </c>
      <c r="G14" s="5">
        <v>2</v>
      </c>
      <c r="H14" s="5">
        <v>0</v>
      </c>
      <c r="I14" s="5">
        <f t="shared" si="1"/>
        <v>2</v>
      </c>
      <c r="J14" s="5" t="s">
        <v>106</v>
      </c>
    </row>
    <row r="15" spans="1:10" ht="49.5" x14ac:dyDescent="0.25">
      <c r="A15" s="20" t="s">
        <v>4</v>
      </c>
      <c r="B15" s="3" t="s">
        <v>13</v>
      </c>
      <c r="C15" s="12">
        <v>0</v>
      </c>
      <c r="D15" s="12">
        <v>3</v>
      </c>
      <c r="E15" s="12">
        <f t="shared" si="0"/>
        <v>3</v>
      </c>
      <c r="F15" s="4" t="s">
        <v>14</v>
      </c>
      <c r="G15" s="5">
        <v>5</v>
      </c>
      <c r="H15" s="5">
        <v>5</v>
      </c>
      <c r="I15" s="5">
        <f t="shared" si="1"/>
        <v>10</v>
      </c>
      <c r="J15" s="5" t="s">
        <v>15</v>
      </c>
    </row>
    <row r="16" spans="1:10" ht="82.5" x14ac:dyDescent="0.25">
      <c r="A16" s="20" t="s">
        <v>4</v>
      </c>
      <c r="B16" s="18" t="s">
        <v>16</v>
      </c>
      <c r="C16" s="13">
        <v>2</v>
      </c>
      <c r="D16" s="12">
        <v>0</v>
      </c>
      <c r="E16" s="12">
        <f t="shared" si="0"/>
        <v>2</v>
      </c>
      <c r="F16" s="4" t="s">
        <v>18</v>
      </c>
      <c r="G16" s="5">
        <v>1</v>
      </c>
      <c r="H16" s="5">
        <v>2</v>
      </c>
      <c r="I16" s="5">
        <f t="shared" si="1"/>
        <v>3</v>
      </c>
      <c r="J16" s="5" t="s">
        <v>30</v>
      </c>
    </row>
    <row r="17" spans="1:10" ht="66" x14ac:dyDescent="0.25">
      <c r="A17" s="20" t="s">
        <v>3</v>
      </c>
      <c r="B17" s="3" t="s">
        <v>38</v>
      </c>
      <c r="C17" s="12">
        <v>2</v>
      </c>
      <c r="D17" s="12">
        <v>0</v>
      </c>
      <c r="E17" s="12">
        <f t="shared" si="0"/>
        <v>2</v>
      </c>
      <c r="F17" s="4" t="s">
        <v>37</v>
      </c>
      <c r="G17" s="5"/>
      <c r="H17" s="5"/>
      <c r="I17" s="5">
        <f t="shared" si="1"/>
        <v>0</v>
      </c>
      <c r="J17" s="5" t="s">
        <v>84</v>
      </c>
    </row>
    <row r="18" spans="1:10" ht="66" x14ac:dyDescent="0.25">
      <c r="A18" s="20" t="s">
        <v>2</v>
      </c>
      <c r="B18" s="3" t="s">
        <v>58</v>
      </c>
      <c r="C18" s="12">
        <v>2</v>
      </c>
      <c r="D18" s="12">
        <v>0</v>
      </c>
      <c r="E18" s="12">
        <f t="shared" si="0"/>
        <v>2</v>
      </c>
      <c r="F18" s="4" t="s">
        <v>59</v>
      </c>
      <c r="G18" s="5">
        <v>0</v>
      </c>
      <c r="H18" s="5">
        <v>1</v>
      </c>
      <c r="I18" s="5">
        <f t="shared" si="1"/>
        <v>1</v>
      </c>
      <c r="J18" s="5" t="s">
        <v>60</v>
      </c>
    </row>
    <row r="19" spans="1:10" ht="132" x14ac:dyDescent="0.25">
      <c r="A19" s="20" t="s">
        <v>74</v>
      </c>
      <c r="B19" s="3" t="s">
        <v>75</v>
      </c>
      <c r="C19" s="12">
        <v>2</v>
      </c>
      <c r="D19" s="12"/>
      <c r="E19" s="12">
        <f t="shared" si="0"/>
        <v>2</v>
      </c>
      <c r="F19" s="4" t="s">
        <v>100</v>
      </c>
      <c r="G19" s="5">
        <v>2</v>
      </c>
      <c r="H19" s="5">
        <v>2</v>
      </c>
      <c r="I19" s="5">
        <f t="shared" si="1"/>
        <v>4</v>
      </c>
      <c r="J19" s="5" t="s">
        <v>76</v>
      </c>
    </row>
    <row r="20" spans="1:10" ht="49.5" x14ac:dyDescent="0.25">
      <c r="A20" s="20" t="s">
        <v>3</v>
      </c>
      <c r="B20" s="18" t="s">
        <v>48</v>
      </c>
      <c r="C20" s="12">
        <v>0</v>
      </c>
      <c r="D20" s="12">
        <v>1</v>
      </c>
      <c r="E20" s="12">
        <f t="shared" si="0"/>
        <v>1</v>
      </c>
      <c r="F20" s="4" t="s">
        <v>49</v>
      </c>
      <c r="G20" s="5"/>
      <c r="H20" s="5"/>
      <c r="I20" s="5">
        <f t="shared" si="1"/>
        <v>0</v>
      </c>
      <c r="J20" s="5"/>
    </row>
    <row r="21" spans="1:10" ht="49.5" x14ac:dyDescent="0.25">
      <c r="A21" s="20" t="s">
        <v>2</v>
      </c>
      <c r="B21" s="3" t="s">
        <v>61</v>
      </c>
      <c r="C21" s="12">
        <v>1</v>
      </c>
      <c r="D21" s="12">
        <v>0</v>
      </c>
      <c r="E21" s="12">
        <f t="shared" si="0"/>
        <v>1</v>
      </c>
      <c r="F21" s="4" t="s">
        <v>62</v>
      </c>
      <c r="G21" s="5">
        <v>0</v>
      </c>
      <c r="H21" s="5">
        <v>11</v>
      </c>
      <c r="I21" s="5">
        <f t="shared" si="1"/>
        <v>11</v>
      </c>
      <c r="J21" s="5" t="s">
        <v>63</v>
      </c>
    </row>
    <row r="22" spans="1:10" ht="33" x14ac:dyDescent="0.25">
      <c r="A22" s="20" t="s">
        <v>4</v>
      </c>
      <c r="B22" s="3" t="s">
        <v>20</v>
      </c>
      <c r="C22" s="12">
        <v>0</v>
      </c>
      <c r="D22" s="12">
        <v>0</v>
      </c>
      <c r="E22" s="12">
        <f t="shared" si="0"/>
        <v>0</v>
      </c>
      <c r="F22" s="4" t="s">
        <v>17</v>
      </c>
      <c r="G22" s="5">
        <v>1</v>
      </c>
      <c r="H22" s="5">
        <v>0</v>
      </c>
      <c r="I22" s="5">
        <f t="shared" si="1"/>
        <v>1</v>
      </c>
      <c r="J22" s="5" t="s">
        <v>19</v>
      </c>
    </row>
    <row r="23" spans="1:10" ht="66" x14ac:dyDescent="0.25">
      <c r="A23" s="20" t="s">
        <v>4</v>
      </c>
      <c r="B23" s="3" t="s">
        <v>31</v>
      </c>
      <c r="C23" s="12">
        <v>0</v>
      </c>
      <c r="D23" s="12">
        <v>0</v>
      </c>
      <c r="E23" s="12">
        <f t="shared" si="0"/>
        <v>0</v>
      </c>
      <c r="F23" s="4"/>
      <c r="G23" s="5">
        <v>3</v>
      </c>
      <c r="H23" s="5">
        <v>8</v>
      </c>
      <c r="I23" s="5">
        <f t="shared" si="1"/>
        <v>11</v>
      </c>
      <c r="J23" s="5" t="s">
        <v>28</v>
      </c>
    </row>
    <row r="24" spans="1:10" ht="82.5" x14ac:dyDescent="0.25">
      <c r="A24" s="20" t="s">
        <v>4</v>
      </c>
      <c r="B24" s="3" t="s">
        <v>114</v>
      </c>
      <c r="C24" s="12">
        <v>0</v>
      </c>
      <c r="D24" s="12">
        <v>0</v>
      </c>
      <c r="E24" s="12">
        <f t="shared" si="0"/>
        <v>0</v>
      </c>
      <c r="F24" s="4"/>
      <c r="G24" s="5">
        <v>17</v>
      </c>
      <c r="H24" s="5">
        <v>16</v>
      </c>
      <c r="I24" s="5">
        <f t="shared" si="1"/>
        <v>33</v>
      </c>
      <c r="J24" s="5" t="s">
        <v>21</v>
      </c>
    </row>
    <row r="25" spans="1:10" ht="66" x14ac:dyDescent="0.25">
      <c r="A25" s="21" t="s">
        <v>3</v>
      </c>
      <c r="B25" s="18" t="s">
        <v>25</v>
      </c>
      <c r="C25" s="12">
        <v>0</v>
      </c>
      <c r="D25" s="12">
        <v>0</v>
      </c>
      <c r="E25" s="12">
        <f t="shared" si="0"/>
        <v>0</v>
      </c>
      <c r="F25" s="4"/>
      <c r="G25" s="5">
        <v>3</v>
      </c>
      <c r="H25" s="5">
        <v>1</v>
      </c>
      <c r="I25" s="5">
        <f t="shared" si="1"/>
        <v>4</v>
      </c>
      <c r="J25" s="5" t="s">
        <v>33</v>
      </c>
    </row>
    <row r="26" spans="1:10" ht="66" x14ac:dyDescent="0.25">
      <c r="A26" s="20" t="s">
        <v>4</v>
      </c>
      <c r="B26" s="3" t="s">
        <v>32</v>
      </c>
      <c r="C26" s="12"/>
      <c r="D26" s="12"/>
      <c r="E26" s="12">
        <f t="shared" si="0"/>
        <v>0</v>
      </c>
      <c r="F26" s="4"/>
      <c r="G26" s="5">
        <v>0</v>
      </c>
      <c r="H26" s="5">
        <v>3</v>
      </c>
      <c r="I26" s="5">
        <f t="shared" si="1"/>
        <v>3</v>
      </c>
      <c r="J26" s="5" t="s">
        <v>27</v>
      </c>
    </row>
    <row r="27" spans="1:10" ht="49.5" x14ac:dyDescent="0.25">
      <c r="A27" s="20" t="s">
        <v>3</v>
      </c>
      <c r="B27" s="3" t="s">
        <v>35</v>
      </c>
      <c r="C27" s="12"/>
      <c r="D27" s="12"/>
      <c r="E27" s="12">
        <f t="shared" si="0"/>
        <v>0</v>
      </c>
      <c r="F27" s="4"/>
      <c r="G27" s="5">
        <v>1</v>
      </c>
      <c r="H27" s="5">
        <v>0</v>
      </c>
      <c r="I27" s="5">
        <f t="shared" si="1"/>
        <v>1</v>
      </c>
      <c r="J27" s="5" t="s">
        <v>36</v>
      </c>
    </row>
    <row r="28" spans="1:10" ht="66" x14ac:dyDescent="0.25">
      <c r="A28" s="20" t="s">
        <v>3</v>
      </c>
      <c r="B28" s="3" t="s">
        <v>39</v>
      </c>
      <c r="C28" s="12"/>
      <c r="D28" s="12"/>
      <c r="E28" s="12">
        <f t="shared" si="0"/>
        <v>0</v>
      </c>
      <c r="F28" s="4"/>
      <c r="G28" s="5">
        <v>2</v>
      </c>
      <c r="H28" s="5">
        <v>3</v>
      </c>
      <c r="I28" s="5">
        <f t="shared" si="1"/>
        <v>5</v>
      </c>
      <c r="J28" s="5" t="s">
        <v>85</v>
      </c>
    </row>
    <row r="29" spans="1:10" ht="49.5" x14ac:dyDescent="0.25">
      <c r="A29" s="20" t="s">
        <v>3</v>
      </c>
      <c r="B29" s="3" t="s">
        <v>44</v>
      </c>
      <c r="C29" s="12">
        <v>0</v>
      </c>
      <c r="D29" s="12">
        <v>0</v>
      </c>
      <c r="E29" s="12">
        <f t="shared" si="0"/>
        <v>0</v>
      </c>
      <c r="F29" s="4" t="s">
        <v>45</v>
      </c>
      <c r="G29" s="5"/>
      <c r="H29" s="5"/>
      <c r="I29" s="5">
        <f t="shared" si="1"/>
        <v>0</v>
      </c>
      <c r="J29" s="5"/>
    </row>
    <row r="30" spans="1:10" ht="49.5" x14ac:dyDescent="0.25">
      <c r="A30" s="20" t="s">
        <v>3</v>
      </c>
      <c r="B30" s="3" t="s">
        <v>46</v>
      </c>
      <c r="C30" s="12"/>
      <c r="D30" s="12"/>
      <c r="E30" s="12">
        <f t="shared" si="0"/>
        <v>0</v>
      </c>
      <c r="F30" s="4"/>
      <c r="G30" s="5">
        <v>0</v>
      </c>
      <c r="H30" s="5">
        <v>0</v>
      </c>
      <c r="I30" s="5">
        <f t="shared" si="1"/>
        <v>0</v>
      </c>
      <c r="J30" s="5" t="s">
        <v>87</v>
      </c>
    </row>
    <row r="31" spans="1:10" ht="66" x14ac:dyDescent="0.25">
      <c r="A31" s="20" t="s">
        <v>3</v>
      </c>
      <c r="B31" s="3" t="s">
        <v>47</v>
      </c>
      <c r="C31" s="12"/>
      <c r="D31" s="12"/>
      <c r="E31" s="12">
        <f t="shared" si="0"/>
        <v>0</v>
      </c>
      <c r="F31" s="4"/>
      <c r="G31" s="5">
        <v>14</v>
      </c>
      <c r="H31" s="5">
        <v>0</v>
      </c>
      <c r="I31" s="5">
        <f t="shared" si="1"/>
        <v>14</v>
      </c>
      <c r="J31" s="5" t="s">
        <v>89</v>
      </c>
    </row>
    <row r="32" spans="1:10" ht="66" x14ac:dyDescent="0.25">
      <c r="A32" s="20" t="s">
        <v>3</v>
      </c>
      <c r="B32" s="3" t="s">
        <v>50</v>
      </c>
      <c r="C32" s="12"/>
      <c r="D32" s="12"/>
      <c r="E32" s="12">
        <f t="shared" si="0"/>
        <v>0</v>
      </c>
      <c r="F32" s="4" t="s">
        <v>51</v>
      </c>
      <c r="G32" s="5">
        <f>1+3</f>
        <v>4</v>
      </c>
      <c r="H32" s="5"/>
      <c r="I32" s="5">
        <f t="shared" si="1"/>
        <v>4</v>
      </c>
      <c r="J32" s="5" t="s">
        <v>52</v>
      </c>
    </row>
    <row r="33" spans="1:10" ht="82.5" x14ac:dyDescent="0.25">
      <c r="A33" s="20" t="s">
        <v>3</v>
      </c>
      <c r="B33" s="18" t="s">
        <v>53</v>
      </c>
      <c r="C33" s="12">
        <v>0</v>
      </c>
      <c r="D33" s="12">
        <v>0</v>
      </c>
      <c r="E33" s="12">
        <f t="shared" si="0"/>
        <v>0</v>
      </c>
      <c r="F33" s="4" t="s">
        <v>54</v>
      </c>
      <c r="G33" s="5">
        <v>6</v>
      </c>
      <c r="H33" s="5">
        <v>0</v>
      </c>
      <c r="I33" s="5">
        <f t="shared" si="1"/>
        <v>6</v>
      </c>
      <c r="J33" s="5" t="s">
        <v>55</v>
      </c>
    </row>
    <row r="34" spans="1:10" ht="82.5" x14ac:dyDescent="0.25">
      <c r="A34" s="20" t="s">
        <v>2</v>
      </c>
      <c r="B34" s="3" t="s">
        <v>68</v>
      </c>
      <c r="C34" s="12"/>
      <c r="D34" s="12"/>
      <c r="E34" s="12">
        <f t="shared" si="0"/>
        <v>0</v>
      </c>
      <c r="F34" s="4"/>
      <c r="G34" s="5">
        <v>0</v>
      </c>
      <c r="H34" s="5">
        <v>0</v>
      </c>
      <c r="I34" s="5">
        <f t="shared" si="1"/>
        <v>0</v>
      </c>
      <c r="J34" s="5" t="s">
        <v>69</v>
      </c>
    </row>
    <row r="35" spans="1:10" ht="82.5" x14ac:dyDescent="0.25">
      <c r="A35" s="20" t="s">
        <v>2</v>
      </c>
      <c r="B35" s="3" t="s">
        <v>71</v>
      </c>
      <c r="C35" s="12"/>
      <c r="D35" s="12"/>
      <c r="E35" s="12">
        <f t="shared" si="0"/>
        <v>0</v>
      </c>
      <c r="F35" s="4"/>
      <c r="G35" s="5">
        <v>7</v>
      </c>
      <c r="H35" s="5">
        <v>7</v>
      </c>
      <c r="I35" s="5">
        <f t="shared" si="1"/>
        <v>14</v>
      </c>
      <c r="J35" s="5" t="s">
        <v>70</v>
      </c>
    </row>
    <row r="36" spans="1:10" ht="66" x14ac:dyDescent="0.25">
      <c r="A36" s="20" t="s">
        <v>2</v>
      </c>
      <c r="B36" s="3" t="s">
        <v>72</v>
      </c>
      <c r="C36" s="12"/>
      <c r="D36" s="12"/>
      <c r="E36" s="12">
        <f t="shared" si="0"/>
        <v>0</v>
      </c>
      <c r="F36" s="4"/>
      <c r="G36" s="5">
        <v>1</v>
      </c>
      <c r="H36" s="5"/>
      <c r="I36" s="5">
        <f t="shared" si="1"/>
        <v>1</v>
      </c>
      <c r="J36" s="5" t="s">
        <v>73</v>
      </c>
    </row>
    <row r="37" spans="1:10" ht="49.5" x14ac:dyDescent="0.25">
      <c r="A37" s="20" t="s">
        <v>74</v>
      </c>
      <c r="B37" s="3" t="s">
        <v>79</v>
      </c>
      <c r="C37" s="12"/>
      <c r="D37" s="12"/>
      <c r="E37" s="12">
        <f t="shared" si="0"/>
        <v>0</v>
      </c>
      <c r="F37" s="4"/>
      <c r="G37" s="5">
        <v>0</v>
      </c>
      <c r="H37" s="5">
        <v>0</v>
      </c>
      <c r="I37" s="5">
        <f t="shared" si="1"/>
        <v>0</v>
      </c>
      <c r="J37" s="5" t="s">
        <v>105</v>
      </c>
    </row>
    <row r="38" spans="1:10" ht="66" x14ac:dyDescent="0.25">
      <c r="A38" s="20" t="s">
        <v>74</v>
      </c>
      <c r="B38" s="3" t="s">
        <v>80</v>
      </c>
      <c r="C38" s="12">
        <v>0</v>
      </c>
      <c r="D38" s="12">
        <v>0</v>
      </c>
      <c r="E38" s="12">
        <f t="shared" si="0"/>
        <v>0</v>
      </c>
      <c r="F38" s="4" t="s">
        <v>81</v>
      </c>
      <c r="G38" s="5">
        <v>0</v>
      </c>
      <c r="H38" s="5">
        <v>0</v>
      </c>
      <c r="I38" s="5">
        <f t="shared" si="1"/>
        <v>0</v>
      </c>
      <c r="J38" s="5" t="s">
        <v>115</v>
      </c>
    </row>
    <row r="39" spans="1:10" ht="49.5" x14ac:dyDescent="0.25">
      <c r="A39" s="20" t="s">
        <v>74</v>
      </c>
      <c r="B39" s="18" t="s">
        <v>90</v>
      </c>
      <c r="C39" s="12">
        <v>0</v>
      </c>
      <c r="D39" s="12">
        <v>0</v>
      </c>
      <c r="E39" s="12">
        <f t="shared" si="0"/>
        <v>0</v>
      </c>
      <c r="F39" s="4" t="s">
        <v>91</v>
      </c>
      <c r="G39" s="5">
        <v>0</v>
      </c>
      <c r="H39" s="5">
        <v>1</v>
      </c>
      <c r="I39" s="5">
        <f t="shared" si="1"/>
        <v>1</v>
      </c>
      <c r="J39" s="5" t="s">
        <v>107</v>
      </c>
    </row>
    <row r="40" spans="1:10" ht="82.5" x14ac:dyDescent="0.25">
      <c r="A40" s="20" t="s">
        <v>74</v>
      </c>
      <c r="B40" s="3" t="s">
        <v>108</v>
      </c>
      <c r="C40" s="12">
        <v>0</v>
      </c>
      <c r="D40" s="12">
        <v>0</v>
      </c>
      <c r="E40" s="12">
        <f t="shared" si="0"/>
        <v>0</v>
      </c>
      <c r="F40" s="4" t="s">
        <v>95</v>
      </c>
      <c r="G40" s="5">
        <v>0</v>
      </c>
      <c r="H40" s="5">
        <v>1</v>
      </c>
      <c r="I40" s="5">
        <f t="shared" si="1"/>
        <v>1</v>
      </c>
      <c r="J40" s="5" t="s">
        <v>109</v>
      </c>
    </row>
    <row r="41" spans="1:10" ht="82.5" x14ac:dyDescent="0.25">
      <c r="A41" s="20" t="s">
        <v>74</v>
      </c>
      <c r="B41" s="3" t="s">
        <v>97</v>
      </c>
      <c r="C41" s="12">
        <v>0</v>
      </c>
      <c r="D41" s="12">
        <v>0</v>
      </c>
      <c r="E41" s="12">
        <f t="shared" si="0"/>
        <v>0</v>
      </c>
      <c r="F41" s="4" t="s">
        <v>98</v>
      </c>
      <c r="G41" s="5">
        <v>0</v>
      </c>
      <c r="H41" s="5">
        <v>0</v>
      </c>
      <c r="I41" s="5">
        <f t="shared" si="1"/>
        <v>0</v>
      </c>
      <c r="J41" s="5" t="s">
        <v>112</v>
      </c>
    </row>
    <row r="42" spans="1:10" ht="148.5" x14ac:dyDescent="0.25">
      <c r="A42" s="20" t="s">
        <v>74</v>
      </c>
      <c r="B42" s="3" t="s">
        <v>99</v>
      </c>
      <c r="C42" s="12"/>
      <c r="D42" s="12"/>
      <c r="E42" s="12">
        <f t="shared" si="0"/>
        <v>0</v>
      </c>
      <c r="F42" s="4"/>
      <c r="G42" s="5">
        <v>15</v>
      </c>
      <c r="H42" s="5">
        <v>5</v>
      </c>
      <c r="I42" s="5">
        <f t="shared" si="1"/>
        <v>20</v>
      </c>
      <c r="J42" s="5" t="s">
        <v>113</v>
      </c>
    </row>
  </sheetData>
  <autoFilter ref="A1:J1" xr:uid="{00000000-0009-0000-0000-000000000000}">
    <sortState ref="A2:J42">
      <sortCondition descending="1" ref="E1"/>
    </sortState>
  </autoFilter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19D85-B7C8-4495-8CF8-A61BF1F58DBD}">
  <dimension ref="A1:J42"/>
  <sheetViews>
    <sheetView workbookViewId="0">
      <pane ySplit="1" topLeftCell="A26" activePane="bottomLeft" state="frozen"/>
      <selection pane="bottomLeft" activeCell="K1" sqref="K1:M1048576"/>
    </sheetView>
  </sheetViews>
  <sheetFormatPr defaultColWidth="9.140625" defaultRowHeight="16.5" x14ac:dyDescent="0.25"/>
  <cols>
    <col min="1" max="1" width="10.28515625" style="22" customWidth="1"/>
    <col min="2" max="2" width="16.28515625" style="1" customWidth="1"/>
    <col min="3" max="4" width="7" style="14" customWidth="1"/>
    <col min="5" max="5" width="7.140625" style="14" customWidth="1"/>
    <col min="6" max="6" width="33.42578125" style="15" customWidth="1"/>
    <col min="7" max="9" width="7.140625" style="9" customWidth="1"/>
    <col min="10" max="10" width="33.42578125" style="9" customWidth="1"/>
    <col min="11" max="16384" width="9.140625" style="2"/>
  </cols>
  <sheetData>
    <row r="1" spans="1:10" ht="82.5" x14ac:dyDescent="0.3">
      <c r="A1" s="19" t="s">
        <v>1</v>
      </c>
      <c r="B1" s="6" t="s">
        <v>0</v>
      </c>
      <c r="C1" s="10" t="s">
        <v>6</v>
      </c>
      <c r="D1" s="10" t="s">
        <v>7</v>
      </c>
      <c r="E1" s="11" t="s">
        <v>5</v>
      </c>
      <c r="F1" s="7" t="s">
        <v>8</v>
      </c>
      <c r="G1" s="16" t="s">
        <v>6</v>
      </c>
      <c r="H1" s="16" t="s">
        <v>7</v>
      </c>
      <c r="I1" s="17" t="s">
        <v>5</v>
      </c>
      <c r="J1" s="8" t="s">
        <v>9</v>
      </c>
    </row>
    <row r="2" spans="1:10" ht="82.5" x14ac:dyDescent="0.25">
      <c r="A2" s="20" t="s">
        <v>4</v>
      </c>
      <c r="B2" s="3" t="s">
        <v>114</v>
      </c>
      <c r="C2" s="12">
        <v>0</v>
      </c>
      <c r="D2" s="12">
        <v>0</v>
      </c>
      <c r="E2" s="12">
        <f t="shared" ref="E2:E42" si="0">C2+D2</f>
        <v>0</v>
      </c>
      <c r="F2" s="4"/>
      <c r="G2" s="5">
        <v>17</v>
      </c>
      <c r="H2" s="5">
        <v>16</v>
      </c>
      <c r="I2" s="5">
        <f t="shared" ref="I2:I42" si="1">G2+H2</f>
        <v>33</v>
      </c>
      <c r="J2" s="5" t="s">
        <v>21</v>
      </c>
    </row>
    <row r="3" spans="1:10" ht="148.5" x14ac:dyDescent="0.25">
      <c r="A3" s="20" t="s">
        <v>2</v>
      </c>
      <c r="B3" s="3" t="s">
        <v>56</v>
      </c>
      <c r="C3" s="12">
        <f>4+4</f>
        <v>8</v>
      </c>
      <c r="D3" s="12">
        <v>0</v>
      </c>
      <c r="E3" s="12">
        <f t="shared" si="0"/>
        <v>8</v>
      </c>
      <c r="F3" s="4" t="s">
        <v>88</v>
      </c>
      <c r="G3" s="5">
        <f>3+6</f>
        <v>9</v>
      </c>
      <c r="H3" s="5">
        <f>14+2</f>
        <v>16</v>
      </c>
      <c r="I3" s="5">
        <f t="shared" si="1"/>
        <v>25</v>
      </c>
      <c r="J3" s="5" t="s">
        <v>57</v>
      </c>
    </row>
    <row r="4" spans="1:10" ht="148.5" x14ac:dyDescent="0.25">
      <c r="A4" s="20" t="s">
        <v>74</v>
      </c>
      <c r="B4" s="3" t="s">
        <v>99</v>
      </c>
      <c r="C4" s="12"/>
      <c r="D4" s="12"/>
      <c r="E4" s="12">
        <f t="shared" si="0"/>
        <v>0</v>
      </c>
      <c r="F4" s="4"/>
      <c r="G4" s="5">
        <v>15</v>
      </c>
      <c r="H4" s="5">
        <v>5</v>
      </c>
      <c r="I4" s="5">
        <f t="shared" si="1"/>
        <v>20</v>
      </c>
      <c r="J4" s="5" t="s">
        <v>113</v>
      </c>
    </row>
    <row r="5" spans="1:10" ht="99" x14ac:dyDescent="0.25">
      <c r="A5" s="20" t="s">
        <v>4</v>
      </c>
      <c r="B5" s="3" t="s">
        <v>10</v>
      </c>
      <c r="C5" s="12">
        <v>10</v>
      </c>
      <c r="D5" s="12">
        <v>9</v>
      </c>
      <c r="E5" s="12">
        <f t="shared" si="0"/>
        <v>19</v>
      </c>
      <c r="F5" s="4" t="s">
        <v>11</v>
      </c>
      <c r="G5" s="5">
        <v>5</v>
      </c>
      <c r="H5" s="5">
        <v>10</v>
      </c>
      <c r="I5" s="5">
        <f t="shared" si="1"/>
        <v>15</v>
      </c>
      <c r="J5" s="5" t="s">
        <v>12</v>
      </c>
    </row>
    <row r="6" spans="1:10" ht="82.5" x14ac:dyDescent="0.25">
      <c r="A6" s="20" t="s">
        <v>74</v>
      </c>
      <c r="B6" s="3" t="s">
        <v>77</v>
      </c>
      <c r="C6" s="12">
        <v>3</v>
      </c>
      <c r="D6" s="12">
        <v>4</v>
      </c>
      <c r="E6" s="12">
        <f t="shared" si="0"/>
        <v>7</v>
      </c>
      <c r="F6" s="4" t="s">
        <v>101</v>
      </c>
      <c r="G6" s="5">
        <v>5</v>
      </c>
      <c r="H6" s="5">
        <v>10</v>
      </c>
      <c r="I6" s="5">
        <f t="shared" si="1"/>
        <v>15</v>
      </c>
      <c r="J6" s="5" t="s">
        <v>102</v>
      </c>
    </row>
    <row r="7" spans="1:10" ht="66" x14ac:dyDescent="0.25">
      <c r="A7" s="20" t="s">
        <v>3</v>
      </c>
      <c r="B7" s="3" t="s">
        <v>47</v>
      </c>
      <c r="C7" s="12"/>
      <c r="D7" s="12"/>
      <c r="E7" s="12">
        <f t="shared" si="0"/>
        <v>0</v>
      </c>
      <c r="F7" s="4"/>
      <c r="G7" s="5">
        <v>14</v>
      </c>
      <c r="H7" s="5">
        <v>0</v>
      </c>
      <c r="I7" s="5">
        <f t="shared" si="1"/>
        <v>14</v>
      </c>
      <c r="J7" s="5" t="s">
        <v>89</v>
      </c>
    </row>
    <row r="8" spans="1:10" ht="82.5" x14ac:dyDescent="0.25">
      <c r="A8" s="20" t="s">
        <v>2</v>
      </c>
      <c r="B8" s="3" t="s">
        <v>71</v>
      </c>
      <c r="C8" s="12"/>
      <c r="D8" s="12"/>
      <c r="E8" s="12">
        <f t="shared" si="0"/>
        <v>0</v>
      </c>
      <c r="F8" s="4"/>
      <c r="G8" s="5">
        <v>7</v>
      </c>
      <c r="H8" s="5">
        <v>7</v>
      </c>
      <c r="I8" s="5">
        <f t="shared" si="1"/>
        <v>14</v>
      </c>
      <c r="J8" s="5" t="s">
        <v>70</v>
      </c>
    </row>
    <row r="9" spans="1:10" ht="49.5" x14ac:dyDescent="0.25">
      <c r="A9" s="20" t="s">
        <v>74</v>
      </c>
      <c r="B9" s="3" t="s">
        <v>92</v>
      </c>
      <c r="C9" s="12">
        <v>6</v>
      </c>
      <c r="D9" s="12">
        <v>1</v>
      </c>
      <c r="E9" s="12">
        <f t="shared" si="0"/>
        <v>7</v>
      </c>
      <c r="F9" s="4" t="s">
        <v>93</v>
      </c>
      <c r="G9" s="5">
        <v>12</v>
      </c>
      <c r="H9" s="5">
        <v>0</v>
      </c>
      <c r="I9" s="5">
        <f t="shared" si="1"/>
        <v>12</v>
      </c>
      <c r="J9" s="5" t="s">
        <v>94</v>
      </c>
    </row>
    <row r="10" spans="1:10" ht="66" x14ac:dyDescent="0.25">
      <c r="A10" s="20" t="s">
        <v>4</v>
      </c>
      <c r="B10" s="3" t="s">
        <v>31</v>
      </c>
      <c r="C10" s="12">
        <v>0</v>
      </c>
      <c r="D10" s="12">
        <v>0</v>
      </c>
      <c r="E10" s="12">
        <f t="shared" si="0"/>
        <v>0</v>
      </c>
      <c r="F10" s="4"/>
      <c r="G10" s="5">
        <v>3</v>
      </c>
      <c r="H10" s="5">
        <v>8</v>
      </c>
      <c r="I10" s="5">
        <f t="shared" si="1"/>
        <v>11</v>
      </c>
      <c r="J10" s="5" t="s">
        <v>28</v>
      </c>
    </row>
    <row r="11" spans="1:10" ht="49.5" x14ac:dyDescent="0.25">
      <c r="A11" s="20" t="s">
        <v>2</v>
      </c>
      <c r="B11" s="3" t="s">
        <v>61</v>
      </c>
      <c r="C11" s="12">
        <v>1</v>
      </c>
      <c r="D11" s="12">
        <v>0</v>
      </c>
      <c r="E11" s="12">
        <f t="shared" si="0"/>
        <v>1</v>
      </c>
      <c r="F11" s="4" t="s">
        <v>62</v>
      </c>
      <c r="G11" s="5">
        <v>0</v>
      </c>
      <c r="H11" s="5">
        <v>11</v>
      </c>
      <c r="I11" s="5">
        <f t="shared" si="1"/>
        <v>11</v>
      </c>
      <c r="J11" s="5" t="s">
        <v>63</v>
      </c>
    </row>
    <row r="12" spans="1:10" ht="49.5" x14ac:dyDescent="0.25">
      <c r="A12" s="20" t="s">
        <v>4</v>
      </c>
      <c r="B12" s="3" t="s">
        <v>13</v>
      </c>
      <c r="C12" s="12">
        <v>0</v>
      </c>
      <c r="D12" s="12">
        <v>3</v>
      </c>
      <c r="E12" s="12">
        <f t="shared" si="0"/>
        <v>3</v>
      </c>
      <c r="F12" s="4" t="s">
        <v>14</v>
      </c>
      <c r="G12" s="5">
        <v>5</v>
      </c>
      <c r="H12" s="5">
        <v>5</v>
      </c>
      <c r="I12" s="5">
        <f t="shared" si="1"/>
        <v>10</v>
      </c>
      <c r="J12" s="5" t="s">
        <v>15</v>
      </c>
    </row>
    <row r="13" spans="1:10" ht="49.5" x14ac:dyDescent="0.25">
      <c r="A13" s="20" t="s">
        <v>4</v>
      </c>
      <c r="B13" s="3" t="s">
        <v>26</v>
      </c>
      <c r="C13" s="12">
        <v>1</v>
      </c>
      <c r="D13" s="12">
        <v>3</v>
      </c>
      <c r="E13" s="12">
        <f t="shared" si="0"/>
        <v>4</v>
      </c>
      <c r="F13" s="4" t="s">
        <v>34</v>
      </c>
      <c r="G13" s="5">
        <v>4</v>
      </c>
      <c r="H13" s="5">
        <v>4</v>
      </c>
      <c r="I13" s="5">
        <f t="shared" si="1"/>
        <v>8</v>
      </c>
      <c r="J13" s="5" t="s">
        <v>29</v>
      </c>
    </row>
    <row r="14" spans="1:10" ht="82.5" x14ac:dyDescent="0.25">
      <c r="A14" s="20" t="s">
        <v>4</v>
      </c>
      <c r="B14" s="3" t="s">
        <v>40</v>
      </c>
      <c r="C14" s="12">
        <f>2+3</f>
        <v>5</v>
      </c>
      <c r="D14" s="12">
        <v>4</v>
      </c>
      <c r="E14" s="12">
        <f t="shared" si="0"/>
        <v>9</v>
      </c>
      <c r="F14" s="4" t="s">
        <v>41</v>
      </c>
      <c r="G14" s="5">
        <v>6</v>
      </c>
      <c r="H14" s="5">
        <v>1</v>
      </c>
      <c r="I14" s="5">
        <f t="shared" si="1"/>
        <v>7</v>
      </c>
      <c r="J14" s="5" t="s">
        <v>42</v>
      </c>
    </row>
    <row r="15" spans="1:10" ht="82.5" x14ac:dyDescent="0.25">
      <c r="A15" s="20" t="s">
        <v>3</v>
      </c>
      <c r="B15" s="18" t="s">
        <v>53</v>
      </c>
      <c r="C15" s="12">
        <v>0</v>
      </c>
      <c r="D15" s="12">
        <v>0</v>
      </c>
      <c r="E15" s="12">
        <f t="shared" si="0"/>
        <v>0</v>
      </c>
      <c r="F15" s="4" t="s">
        <v>54</v>
      </c>
      <c r="G15" s="5">
        <v>6</v>
      </c>
      <c r="H15" s="5">
        <v>0</v>
      </c>
      <c r="I15" s="5">
        <f t="shared" si="1"/>
        <v>6</v>
      </c>
      <c r="J15" s="5" t="s">
        <v>55</v>
      </c>
    </row>
    <row r="16" spans="1:10" ht="66" x14ac:dyDescent="0.25">
      <c r="A16" s="20" t="s">
        <v>3</v>
      </c>
      <c r="B16" s="3" t="s">
        <v>39</v>
      </c>
      <c r="C16" s="12"/>
      <c r="D16" s="12"/>
      <c r="E16" s="12">
        <f t="shared" si="0"/>
        <v>0</v>
      </c>
      <c r="F16" s="4"/>
      <c r="G16" s="5">
        <v>2</v>
      </c>
      <c r="H16" s="5">
        <v>3</v>
      </c>
      <c r="I16" s="5">
        <f t="shared" si="1"/>
        <v>5</v>
      </c>
      <c r="J16" s="5" t="s">
        <v>85</v>
      </c>
    </row>
    <row r="17" spans="1:10" ht="66" x14ac:dyDescent="0.25">
      <c r="A17" s="21" t="s">
        <v>3</v>
      </c>
      <c r="B17" s="18" t="s">
        <v>25</v>
      </c>
      <c r="C17" s="12">
        <v>0</v>
      </c>
      <c r="D17" s="12">
        <v>0</v>
      </c>
      <c r="E17" s="12">
        <f t="shared" si="0"/>
        <v>0</v>
      </c>
      <c r="F17" s="4"/>
      <c r="G17" s="5">
        <v>3</v>
      </c>
      <c r="H17" s="5">
        <v>1</v>
      </c>
      <c r="I17" s="5">
        <f t="shared" si="1"/>
        <v>4</v>
      </c>
      <c r="J17" s="5" t="s">
        <v>33</v>
      </c>
    </row>
    <row r="18" spans="1:10" ht="66" x14ac:dyDescent="0.25">
      <c r="A18" s="20" t="s">
        <v>3</v>
      </c>
      <c r="B18" s="3" t="s">
        <v>50</v>
      </c>
      <c r="C18" s="12"/>
      <c r="D18" s="12"/>
      <c r="E18" s="12">
        <f t="shared" si="0"/>
        <v>0</v>
      </c>
      <c r="F18" s="4" t="s">
        <v>51</v>
      </c>
      <c r="G18" s="5">
        <f>1+3</f>
        <v>4</v>
      </c>
      <c r="H18" s="5"/>
      <c r="I18" s="5">
        <f t="shared" si="1"/>
        <v>4</v>
      </c>
      <c r="J18" s="5" t="s">
        <v>52</v>
      </c>
    </row>
    <row r="19" spans="1:10" ht="132" x14ac:dyDescent="0.25">
      <c r="A19" s="20" t="s">
        <v>74</v>
      </c>
      <c r="B19" s="3" t="s">
        <v>75</v>
      </c>
      <c r="C19" s="12">
        <v>2</v>
      </c>
      <c r="D19" s="12"/>
      <c r="E19" s="12">
        <f t="shared" si="0"/>
        <v>2</v>
      </c>
      <c r="F19" s="4" t="s">
        <v>100</v>
      </c>
      <c r="G19" s="5">
        <v>2</v>
      </c>
      <c r="H19" s="5">
        <v>2</v>
      </c>
      <c r="I19" s="5">
        <f t="shared" si="1"/>
        <v>4</v>
      </c>
      <c r="J19" s="5" t="s">
        <v>76</v>
      </c>
    </row>
    <row r="20" spans="1:10" ht="132" x14ac:dyDescent="0.25">
      <c r="A20" s="20" t="s">
        <v>74</v>
      </c>
      <c r="B20" s="18" t="s">
        <v>103</v>
      </c>
      <c r="C20" s="12">
        <v>3</v>
      </c>
      <c r="D20" s="12">
        <v>3</v>
      </c>
      <c r="E20" s="12">
        <f t="shared" si="0"/>
        <v>6</v>
      </c>
      <c r="F20" s="4" t="s">
        <v>78</v>
      </c>
      <c r="G20" s="5">
        <v>3</v>
      </c>
      <c r="H20" s="5">
        <v>1</v>
      </c>
      <c r="I20" s="5">
        <f t="shared" si="1"/>
        <v>4</v>
      </c>
      <c r="J20" s="5" t="s">
        <v>104</v>
      </c>
    </row>
    <row r="21" spans="1:10" ht="82.5" x14ac:dyDescent="0.25">
      <c r="A21" s="20" t="s">
        <v>4</v>
      </c>
      <c r="B21" s="18" t="s">
        <v>16</v>
      </c>
      <c r="C21" s="13">
        <v>2</v>
      </c>
      <c r="D21" s="12">
        <v>0</v>
      </c>
      <c r="E21" s="12">
        <f t="shared" si="0"/>
        <v>2</v>
      </c>
      <c r="F21" s="4" t="s">
        <v>18</v>
      </c>
      <c r="G21" s="5">
        <v>1</v>
      </c>
      <c r="H21" s="5">
        <v>2</v>
      </c>
      <c r="I21" s="5">
        <f t="shared" si="1"/>
        <v>3</v>
      </c>
      <c r="J21" s="5" t="s">
        <v>30</v>
      </c>
    </row>
    <row r="22" spans="1:10" ht="66" x14ac:dyDescent="0.25">
      <c r="A22" s="20" t="s">
        <v>4</v>
      </c>
      <c r="B22" s="3" t="s">
        <v>32</v>
      </c>
      <c r="C22" s="12"/>
      <c r="D22" s="12"/>
      <c r="E22" s="12">
        <f t="shared" si="0"/>
        <v>0</v>
      </c>
      <c r="F22" s="4"/>
      <c r="G22" s="5">
        <v>0</v>
      </c>
      <c r="H22" s="5">
        <v>3</v>
      </c>
      <c r="I22" s="5">
        <f t="shared" si="1"/>
        <v>3</v>
      </c>
      <c r="J22" s="5" t="s">
        <v>27</v>
      </c>
    </row>
    <row r="23" spans="1:10" ht="99" x14ac:dyDescent="0.25">
      <c r="A23" s="20" t="s">
        <v>74</v>
      </c>
      <c r="B23" s="3" t="s">
        <v>82</v>
      </c>
      <c r="C23" s="12">
        <v>1</v>
      </c>
      <c r="D23" s="12">
        <v>3</v>
      </c>
      <c r="E23" s="12">
        <f t="shared" si="0"/>
        <v>4</v>
      </c>
      <c r="F23" s="4" t="s">
        <v>83</v>
      </c>
      <c r="G23" s="5">
        <v>2</v>
      </c>
      <c r="H23" s="5">
        <v>0</v>
      </c>
      <c r="I23" s="5">
        <f t="shared" si="1"/>
        <v>2</v>
      </c>
      <c r="J23" s="5" t="s">
        <v>106</v>
      </c>
    </row>
    <row r="24" spans="1:10" ht="33" x14ac:dyDescent="0.25">
      <c r="A24" s="20" t="s">
        <v>4</v>
      </c>
      <c r="B24" s="3" t="s">
        <v>20</v>
      </c>
      <c r="C24" s="12">
        <v>0</v>
      </c>
      <c r="D24" s="12">
        <v>0</v>
      </c>
      <c r="E24" s="12">
        <f t="shared" si="0"/>
        <v>0</v>
      </c>
      <c r="F24" s="4" t="s">
        <v>17</v>
      </c>
      <c r="G24" s="5">
        <v>1</v>
      </c>
      <c r="H24" s="5">
        <v>0</v>
      </c>
      <c r="I24" s="5">
        <f t="shared" si="1"/>
        <v>1</v>
      </c>
      <c r="J24" s="5" t="s">
        <v>19</v>
      </c>
    </row>
    <row r="25" spans="1:10" ht="49.5" x14ac:dyDescent="0.25">
      <c r="A25" s="20" t="s">
        <v>3</v>
      </c>
      <c r="B25" s="3" t="s">
        <v>35</v>
      </c>
      <c r="C25" s="12"/>
      <c r="D25" s="12"/>
      <c r="E25" s="12">
        <f t="shared" si="0"/>
        <v>0</v>
      </c>
      <c r="F25" s="4"/>
      <c r="G25" s="5">
        <v>1</v>
      </c>
      <c r="H25" s="5">
        <v>0</v>
      </c>
      <c r="I25" s="5">
        <f t="shared" si="1"/>
        <v>1</v>
      </c>
      <c r="J25" s="5" t="s">
        <v>36</v>
      </c>
    </row>
    <row r="26" spans="1:10" ht="66" x14ac:dyDescent="0.25">
      <c r="A26" s="20" t="s">
        <v>2</v>
      </c>
      <c r="B26" s="3" t="s">
        <v>58</v>
      </c>
      <c r="C26" s="12">
        <v>2</v>
      </c>
      <c r="D26" s="12">
        <v>0</v>
      </c>
      <c r="E26" s="12">
        <f t="shared" si="0"/>
        <v>2</v>
      </c>
      <c r="F26" s="4" t="s">
        <v>59</v>
      </c>
      <c r="G26" s="5">
        <v>0</v>
      </c>
      <c r="H26" s="5">
        <v>1</v>
      </c>
      <c r="I26" s="5">
        <f t="shared" si="1"/>
        <v>1</v>
      </c>
      <c r="J26" s="5" t="s">
        <v>60</v>
      </c>
    </row>
    <row r="27" spans="1:10" ht="66" x14ac:dyDescent="0.25">
      <c r="A27" s="20" t="s">
        <v>2</v>
      </c>
      <c r="B27" s="3" t="s">
        <v>72</v>
      </c>
      <c r="C27" s="12"/>
      <c r="D27" s="12"/>
      <c r="E27" s="12">
        <f t="shared" si="0"/>
        <v>0</v>
      </c>
      <c r="F27" s="4"/>
      <c r="G27" s="5">
        <v>1</v>
      </c>
      <c r="H27" s="5"/>
      <c r="I27" s="5">
        <f t="shared" si="1"/>
        <v>1</v>
      </c>
      <c r="J27" s="5" t="s">
        <v>73</v>
      </c>
    </row>
    <row r="28" spans="1:10" ht="49.5" x14ac:dyDescent="0.25">
      <c r="A28" s="20" t="s">
        <v>74</v>
      </c>
      <c r="B28" s="18" t="s">
        <v>90</v>
      </c>
      <c r="C28" s="12">
        <v>0</v>
      </c>
      <c r="D28" s="12">
        <v>0</v>
      </c>
      <c r="E28" s="12">
        <f t="shared" si="0"/>
        <v>0</v>
      </c>
      <c r="F28" s="4" t="s">
        <v>91</v>
      </c>
      <c r="G28" s="5">
        <v>0</v>
      </c>
      <c r="H28" s="5">
        <v>1</v>
      </c>
      <c r="I28" s="5">
        <f t="shared" si="1"/>
        <v>1</v>
      </c>
      <c r="J28" s="5" t="s">
        <v>107</v>
      </c>
    </row>
    <row r="29" spans="1:10" ht="82.5" x14ac:dyDescent="0.25">
      <c r="A29" s="20" t="s">
        <v>74</v>
      </c>
      <c r="B29" s="3" t="s">
        <v>108</v>
      </c>
      <c r="C29" s="12">
        <v>0</v>
      </c>
      <c r="D29" s="12">
        <v>0</v>
      </c>
      <c r="E29" s="12">
        <f t="shared" si="0"/>
        <v>0</v>
      </c>
      <c r="F29" s="4" t="s">
        <v>95</v>
      </c>
      <c r="G29" s="5">
        <v>0</v>
      </c>
      <c r="H29" s="5">
        <v>1</v>
      </c>
      <c r="I29" s="5">
        <f t="shared" si="1"/>
        <v>1</v>
      </c>
      <c r="J29" s="5" t="s">
        <v>109</v>
      </c>
    </row>
    <row r="30" spans="1:10" ht="66" x14ac:dyDescent="0.25">
      <c r="A30" s="20" t="s">
        <v>74</v>
      </c>
      <c r="B30" s="3" t="s">
        <v>96</v>
      </c>
      <c r="C30" s="12">
        <v>0</v>
      </c>
      <c r="D30" s="12">
        <v>5</v>
      </c>
      <c r="E30" s="12">
        <f t="shared" si="0"/>
        <v>5</v>
      </c>
      <c r="F30" s="4" t="s">
        <v>110</v>
      </c>
      <c r="G30" s="5">
        <v>0</v>
      </c>
      <c r="H30" s="5">
        <v>1</v>
      </c>
      <c r="I30" s="5">
        <f t="shared" si="1"/>
        <v>1</v>
      </c>
      <c r="J30" s="5" t="s">
        <v>111</v>
      </c>
    </row>
    <row r="31" spans="1:10" ht="49.5" x14ac:dyDescent="0.25">
      <c r="A31" s="20" t="s">
        <v>4</v>
      </c>
      <c r="B31" s="3" t="s">
        <v>22</v>
      </c>
      <c r="C31" s="12">
        <v>4</v>
      </c>
      <c r="D31" s="12">
        <v>8</v>
      </c>
      <c r="E31" s="12">
        <f t="shared" si="0"/>
        <v>12</v>
      </c>
      <c r="F31" s="4" t="s">
        <v>24</v>
      </c>
      <c r="G31" s="5">
        <v>0</v>
      </c>
      <c r="H31" s="5">
        <v>0</v>
      </c>
      <c r="I31" s="5">
        <f t="shared" si="1"/>
        <v>0</v>
      </c>
      <c r="J31" s="5" t="s">
        <v>23</v>
      </c>
    </row>
    <row r="32" spans="1:10" ht="66" x14ac:dyDescent="0.25">
      <c r="A32" s="20" t="s">
        <v>3</v>
      </c>
      <c r="B32" s="3" t="s">
        <v>38</v>
      </c>
      <c r="C32" s="12">
        <v>2</v>
      </c>
      <c r="D32" s="12">
        <v>0</v>
      </c>
      <c r="E32" s="12">
        <f t="shared" si="0"/>
        <v>2</v>
      </c>
      <c r="F32" s="4" t="s">
        <v>37</v>
      </c>
      <c r="G32" s="5"/>
      <c r="H32" s="5"/>
      <c r="I32" s="5">
        <f t="shared" si="1"/>
        <v>0</v>
      </c>
      <c r="J32" s="5" t="s">
        <v>84</v>
      </c>
    </row>
    <row r="33" spans="1:10" ht="33" x14ac:dyDescent="0.25">
      <c r="A33" s="20" t="s">
        <v>3</v>
      </c>
      <c r="B33" s="3" t="s">
        <v>86</v>
      </c>
      <c r="C33" s="12">
        <v>3</v>
      </c>
      <c r="D33" s="12">
        <v>6</v>
      </c>
      <c r="E33" s="12">
        <f t="shared" si="0"/>
        <v>9</v>
      </c>
      <c r="F33" s="4" t="s">
        <v>43</v>
      </c>
      <c r="G33" s="5"/>
      <c r="H33" s="5"/>
      <c r="I33" s="5">
        <f t="shared" si="1"/>
        <v>0</v>
      </c>
      <c r="J33" s="5"/>
    </row>
    <row r="34" spans="1:10" ht="49.5" x14ac:dyDescent="0.25">
      <c r="A34" s="20" t="s">
        <v>3</v>
      </c>
      <c r="B34" s="3" t="s">
        <v>44</v>
      </c>
      <c r="C34" s="12">
        <v>0</v>
      </c>
      <c r="D34" s="12">
        <v>0</v>
      </c>
      <c r="E34" s="12">
        <f t="shared" si="0"/>
        <v>0</v>
      </c>
      <c r="F34" s="4" t="s">
        <v>45</v>
      </c>
      <c r="G34" s="5"/>
      <c r="H34" s="5"/>
      <c r="I34" s="5">
        <f t="shared" si="1"/>
        <v>0</v>
      </c>
      <c r="J34" s="5"/>
    </row>
    <row r="35" spans="1:10" ht="49.5" x14ac:dyDescent="0.25">
      <c r="A35" s="20" t="s">
        <v>3</v>
      </c>
      <c r="B35" s="3" t="s">
        <v>46</v>
      </c>
      <c r="C35" s="12"/>
      <c r="D35" s="12"/>
      <c r="E35" s="12">
        <f t="shared" si="0"/>
        <v>0</v>
      </c>
      <c r="F35" s="4"/>
      <c r="G35" s="5">
        <v>0</v>
      </c>
      <c r="H35" s="5">
        <v>0</v>
      </c>
      <c r="I35" s="5">
        <f t="shared" si="1"/>
        <v>0</v>
      </c>
      <c r="J35" s="5" t="s">
        <v>87</v>
      </c>
    </row>
    <row r="36" spans="1:10" ht="49.5" x14ac:dyDescent="0.25">
      <c r="A36" s="20" t="s">
        <v>3</v>
      </c>
      <c r="B36" s="18" t="s">
        <v>48</v>
      </c>
      <c r="C36" s="12">
        <v>0</v>
      </c>
      <c r="D36" s="12">
        <v>1</v>
      </c>
      <c r="E36" s="12">
        <f t="shared" si="0"/>
        <v>1</v>
      </c>
      <c r="F36" s="4" t="s">
        <v>49</v>
      </c>
      <c r="G36" s="5"/>
      <c r="H36" s="5"/>
      <c r="I36" s="5">
        <f t="shared" si="1"/>
        <v>0</v>
      </c>
      <c r="J36" s="5"/>
    </row>
    <row r="37" spans="1:10" ht="99" x14ac:dyDescent="0.25">
      <c r="A37" s="20" t="s">
        <v>2</v>
      </c>
      <c r="B37" s="3" t="s">
        <v>64</v>
      </c>
      <c r="C37" s="12">
        <v>7</v>
      </c>
      <c r="D37" s="12">
        <v>0</v>
      </c>
      <c r="E37" s="12">
        <f t="shared" si="0"/>
        <v>7</v>
      </c>
      <c r="F37" s="4" t="s">
        <v>65</v>
      </c>
      <c r="G37" s="5"/>
      <c r="H37" s="5"/>
      <c r="I37" s="5">
        <f t="shared" si="1"/>
        <v>0</v>
      </c>
      <c r="J37" s="5"/>
    </row>
    <row r="38" spans="1:10" ht="49.5" x14ac:dyDescent="0.25">
      <c r="A38" s="20" t="s">
        <v>2</v>
      </c>
      <c r="B38" s="3" t="s">
        <v>66</v>
      </c>
      <c r="C38" s="12">
        <v>1</v>
      </c>
      <c r="D38" s="12">
        <v>9</v>
      </c>
      <c r="E38" s="12">
        <f t="shared" si="0"/>
        <v>10</v>
      </c>
      <c r="F38" s="4" t="s">
        <v>67</v>
      </c>
      <c r="G38" s="5"/>
      <c r="H38" s="5"/>
      <c r="I38" s="5">
        <f t="shared" si="1"/>
        <v>0</v>
      </c>
      <c r="J38" s="5"/>
    </row>
    <row r="39" spans="1:10" ht="82.5" x14ac:dyDescent="0.25">
      <c r="A39" s="20" t="s">
        <v>2</v>
      </c>
      <c r="B39" s="3" t="s">
        <v>68</v>
      </c>
      <c r="C39" s="12"/>
      <c r="D39" s="12"/>
      <c r="E39" s="12">
        <f t="shared" si="0"/>
        <v>0</v>
      </c>
      <c r="F39" s="4"/>
      <c r="G39" s="5">
        <v>0</v>
      </c>
      <c r="H39" s="5">
        <v>0</v>
      </c>
      <c r="I39" s="5">
        <f t="shared" si="1"/>
        <v>0</v>
      </c>
      <c r="J39" s="5" t="s">
        <v>69</v>
      </c>
    </row>
    <row r="40" spans="1:10" ht="49.5" x14ac:dyDescent="0.25">
      <c r="A40" s="20" t="s">
        <v>74</v>
      </c>
      <c r="B40" s="3" t="s">
        <v>79</v>
      </c>
      <c r="C40" s="12"/>
      <c r="D40" s="12"/>
      <c r="E40" s="12">
        <f t="shared" si="0"/>
        <v>0</v>
      </c>
      <c r="F40" s="4"/>
      <c r="G40" s="5">
        <v>0</v>
      </c>
      <c r="H40" s="5">
        <v>0</v>
      </c>
      <c r="I40" s="5">
        <f t="shared" si="1"/>
        <v>0</v>
      </c>
      <c r="J40" s="5" t="s">
        <v>105</v>
      </c>
    </row>
    <row r="41" spans="1:10" ht="66" x14ac:dyDescent="0.25">
      <c r="A41" s="20" t="s">
        <v>74</v>
      </c>
      <c r="B41" s="3" t="s">
        <v>80</v>
      </c>
      <c r="C41" s="12">
        <v>0</v>
      </c>
      <c r="D41" s="12">
        <v>0</v>
      </c>
      <c r="E41" s="12">
        <f t="shared" si="0"/>
        <v>0</v>
      </c>
      <c r="F41" s="4" t="s">
        <v>81</v>
      </c>
      <c r="G41" s="5">
        <v>0</v>
      </c>
      <c r="H41" s="5">
        <v>0</v>
      </c>
      <c r="I41" s="5">
        <f t="shared" si="1"/>
        <v>0</v>
      </c>
      <c r="J41" s="5" t="s">
        <v>115</v>
      </c>
    </row>
    <row r="42" spans="1:10" ht="82.5" x14ac:dyDescent="0.25">
      <c r="A42" s="20" t="s">
        <v>74</v>
      </c>
      <c r="B42" s="3" t="s">
        <v>97</v>
      </c>
      <c r="C42" s="12">
        <v>0</v>
      </c>
      <c r="D42" s="12">
        <v>0</v>
      </c>
      <c r="E42" s="12">
        <f t="shared" si="0"/>
        <v>0</v>
      </c>
      <c r="F42" s="4" t="s">
        <v>98</v>
      </c>
      <c r="G42" s="5">
        <v>0</v>
      </c>
      <c r="H42" s="5">
        <v>0</v>
      </c>
      <c r="I42" s="5">
        <f t="shared" si="1"/>
        <v>0</v>
      </c>
      <c r="J42" s="5" t="s">
        <v>112</v>
      </c>
    </row>
  </sheetData>
  <autoFilter ref="A1:J1" xr:uid="{00000000-0009-0000-0000-000000000000}">
    <sortState ref="A2:J42">
      <sortCondition descending="1" ref="I1"/>
    </sortState>
  </autoFilter>
  <pageMargins left="0.7" right="0.7" top="0.78740157499999996" bottom="0.78740157499999996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194A586BA84E94BB73AAC71BE2E871F" ma:contentTypeVersion="8" ma:contentTypeDescription="Vytvoří nový dokument" ma:contentTypeScope="" ma:versionID="3278447f316b7f130d828cd6792248b6">
  <xsd:schema xmlns:xsd="http://www.w3.org/2001/XMLSchema" xmlns:xs="http://www.w3.org/2001/XMLSchema" xmlns:p="http://schemas.microsoft.com/office/2006/metadata/properties" xmlns:ns3="6afedae5-afb1-47dd-8251-d7b616c099c5" targetNamespace="http://schemas.microsoft.com/office/2006/metadata/properties" ma:root="true" ma:fieldsID="ad4df830dec77e088eadf0fa944d8ce7" ns3:_="">
    <xsd:import namespace="6afedae5-afb1-47dd-8251-d7b616c099c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edae5-afb1-47dd-8251-d7b616c099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EE431C6-39D2-45DC-8ED2-44837C38C8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C4F181-E951-4DEC-BABE-03C219805E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fedae5-afb1-47dd-8251-d7b616c099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E66FBFE-ABD9-4E51-A24D-95F3D873717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prilezitosti a hrozby</vt:lpstr>
      <vt:lpstr>prilezitosti serazene</vt:lpstr>
      <vt:lpstr>hrozby serazene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Klápště</dc:creator>
  <cp:lastModifiedBy>Petr Klápště</cp:lastModifiedBy>
  <dcterms:created xsi:type="dcterms:W3CDTF">2016-05-10T21:21:57Z</dcterms:created>
  <dcterms:modified xsi:type="dcterms:W3CDTF">2020-03-06T14:52:31Z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0x0101004194A586BA84E94BB73AAC71BE2E871F</vt:lpwstr>
  </property>
</Properties>
</file>